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75" windowHeight="8040" tabRatio="463" activeTab="6"/>
  </bookViews>
  <sheets>
    <sheet name="pag. 1" sheetId="1" r:id="rId1"/>
    <sheet name="pag. 2" sheetId="2" r:id="rId2"/>
    <sheet name="pag. 3" sheetId="3" r:id="rId3"/>
    <sheet name="pag. 4" sheetId="4" r:id="rId4"/>
    <sheet name="pag. 5" sheetId="5" r:id="rId5"/>
    <sheet name="pag. 6" sheetId="6" r:id="rId6"/>
    <sheet name="pag. 7" sheetId="7" r:id="rId7"/>
  </sheets>
  <definedNames>
    <definedName name="_xlnm.Print_Area" localSheetId="0">'pag. 1'!$A$1:$N$27</definedName>
    <definedName name="_xlnm.Print_Area" localSheetId="1">'pag. 2'!$A$1:$K$17</definedName>
    <definedName name="_xlnm.Print_Area" localSheetId="2">'pag. 3'!$A$1:$L$25</definedName>
    <definedName name="_xlnm.Print_Area" localSheetId="3">'pag. 4'!$A$1:$L$23</definedName>
    <definedName name="_xlnm.Print_Area" localSheetId="4">'pag. 5'!$A$1:$L$35</definedName>
    <definedName name="_xlnm.Print_Area" localSheetId="5">'pag. 6'!$A$1:$L$28</definedName>
    <definedName name="_xlnm.Print_Area" localSheetId="6">'pag. 7'!$A$1:$L$22</definedName>
  </definedNames>
  <calcPr fullCalcOnLoad="1"/>
</workbook>
</file>

<file path=xl/sharedStrings.xml><?xml version="1.0" encoding="utf-8"?>
<sst xmlns="http://schemas.openxmlformats.org/spreadsheetml/2006/main" count="255" uniqueCount="210">
  <si>
    <t>Progetto Biomasse - schede tecniche per la raccolta dati</t>
  </si>
  <si>
    <t>TIPOLOGIA DI IMPIANTO</t>
  </si>
  <si>
    <t>BIOGAS</t>
  </si>
  <si>
    <t>Digestore anaerobico [1] :</t>
  </si>
  <si>
    <t>Denominazione impianto [2] :</t>
  </si>
  <si>
    <t>Anno di realizzazione [3] :</t>
  </si>
  <si>
    <t xml:space="preserve"> </t>
  </si>
  <si>
    <t>PROFILO DELL'AZIENDA AGRICOLA</t>
  </si>
  <si>
    <t>Nome Impresa Agricola  [4] :</t>
  </si>
  <si>
    <t>Regime Fiscale [5]:</t>
  </si>
  <si>
    <t>Regime IVA [5]:</t>
  </si>
  <si>
    <t>Via:</t>
  </si>
  <si>
    <t>n.</t>
  </si>
  <si>
    <t>Comune</t>
  </si>
  <si>
    <t xml:space="preserve">Recapiti : </t>
  </si>
  <si>
    <t>tel:</t>
  </si>
  <si>
    <t>sito internet:</t>
  </si>
  <si>
    <t xml:space="preserve">Superficie agricola aziendale: [6] </t>
  </si>
  <si>
    <t>ha</t>
  </si>
  <si>
    <t>[1] specificare la tipologia tecnologica dell'impianto. Es. Specificare se si tratta di digestori ad uno o più stadi e se termofili, mesofili o altro.</t>
  </si>
  <si>
    <t xml:space="preserve">[2] Indicare la denominazione dell'impianto in base alla qualifica IAFR ottenuta dal GSE.                                                                                                                          </t>
  </si>
  <si>
    <t>[3] Inserire l'anno di entrata in esercizio commerciale dell'impianto.</t>
  </si>
  <si>
    <t>[4] Inserire la denominazione dell'impresa agricola registarta presso la C.C.I.A.</t>
  </si>
  <si>
    <t xml:space="preserve"> [5] Specificare brevemente il regime reddituale ( tassazione catastale o reddito d'impresa ) e il regime IVA ( regime IVA speciale agrario o ordinario )  derivante dall'attività connessa di impresa agricola per la produzione energetica </t>
  </si>
  <si>
    <t xml:space="preserve">[6]  inserire il numeto totale di ettari di proprietà o in disponibilità dell'azienda agricola
</t>
  </si>
  <si>
    <t>CARATTERISTICHE IMPIANTO</t>
  </si>
  <si>
    <t>Impianto di cogenerazione</t>
  </si>
  <si>
    <t xml:space="preserve">Potenza elettrica nominale [7] : </t>
  </si>
  <si>
    <t>kWe</t>
  </si>
  <si>
    <t xml:space="preserve">Potenza termica recuperabile [8] : </t>
  </si>
  <si>
    <t>kWt</t>
  </si>
  <si>
    <t>Gen-Mar</t>
  </si>
  <si>
    <t>kWhe</t>
  </si>
  <si>
    <t xml:space="preserve">Apr-Giu </t>
  </si>
  <si>
    <t xml:space="preserve">Lug-Set </t>
  </si>
  <si>
    <t xml:space="preserve">Ott-Dic </t>
  </si>
  <si>
    <t xml:space="preserve">Autoconsumo impianto [10] : </t>
  </si>
  <si>
    <t xml:space="preserve">Destinazione dell'energia elettrica [11] : </t>
  </si>
  <si>
    <t xml:space="preserve">Destinazione energia termica e percentuale di recupero su base annuale [12] : </t>
  </si>
  <si>
    <t>[7]  inserire la POTENZA ATTIVA NOMINALE elettrica in kWe. Il dato è indicato sulle targhe degli alternatori ( generatori ) e si ricava moltiplicando la POTENZA APPARENTE NOMINALE espressa in KVA per il  FATTORE DI POTENZA  COS φ , indicato in targa.</t>
  </si>
  <si>
    <t xml:space="preserve">[8] Inserire la POTENZA TERMICA EFFICIENTE NETTA in  kW indicata dalla casa costruttrice </t>
  </si>
  <si>
    <t xml:space="preserve">[9] Scrivere la produzione per ogni trimestre   dell'anno solare precedente                                                                                                                                                                                                           </t>
  </si>
  <si>
    <t>[10]  inserire la % di autoconsumo di energia elettrica dei servizi ausiliari d'impianto nei casi in cui questi sono alimentati dall'impianto stesso, incluse le perdite di trasformazione e di linea.</t>
  </si>
  <si>
    <t>[11] Specificare brevemente la destinazione della produzione di energia elettrica. Es. parziale autoconsumo aziendale per l'alimentazione dei carichi elettrici dell'impianto; parziale autoconsumo aziendale per l'alimentazione dei carichi elettrici dei processi produttivi aziendali; parziale vendita al GSE con meccanismo del RID; cessione totale con meccanismo della T.O.; ec...</t>
  </si>
  <si>
    <t xml:space="preserve"> [12] Specificare brevemente l'utilizzo di energia termica e se destinata ad edifici indicare i mc riscaldati</t>
  </si>
  <si>
    <t>CARATTERISTICHE DELLA FILIERA</t>
  </si>
  <si>
    <r>
      <t xml:space="preserve">Materia prima utilizzata </t>
    </r>
    <r>
      <rPr>
        <b/>
        <sz val="11"/>
        <color indexed="8"/>
        <rFont val="Calibri"/>
        <family val="0"/>
      </rPr>
      <t>[13]</t>
    </r>
  </si>
  <si>
    <t>Tipologia Aziendale</t>
  </si>
  <si>
    <t>Extra aziendale</t>
  </si>
  <si>
    <t>tot biomassa</t>
  </si>
  <si>
    <t>Resa biogas</t>
  </si>
  <si>
    <r>
      <t xml:space="preserve"> CH</t>
    </r>
    <r>
      <rPr>
        <sz val="8"/>
        <color indexed="8"/>
        <rFont val="Calibri"/>
        <family val="0"/>
      </rPr>
      <t>4</t>
    </r>
  </si>
  <si>
    <t>Colture Dedicate</t>
  </si>
  <si>
    <t>t tal quale</t>
  </si>
  <si>
    <t>resa   t/ha</t>
  </si>
  <si>
    <r>
      <t>Nm</t>
    </r>
    <r>
      <rPr>
        <vertAlign val="superscript"/>
        <sz val="11"/>
        <color indexed="8"/>
        <rFont val="Calibri"/>
        <family val="0"/>
      </rPr>
      <t>3</t>
    </r>
    <r>
      <rPr>
        <sz val="11"/>
        <color indexed="8"/>
        <rFont val="Calibri"/>
        <family val="0"/>
      </rPr>
      <t>/t tal quale</t>
    </r>
  </si>
  <si>
    <t>%</t>
  </si>
  <si>
    <t>Effluenti Zootecnici</t>
  </si>
  <si>
    <t>n. capi [14]</t>
  </si>
  <si>
    <t>resa t/n</t>
  </si>
  <si>
    <t>avicoli</t>
  </si>
  <si>
    <t>altro (specificare)</t>
  </si>
  <si>
    <t>Sottoprodotti</t>
  </si>
  <si>
    <t>[13] La resa  e la biomassa totale vengono calcolati automaticamente dal foglio di calcolo</t>
  </si>
  <si>
    <t>[14] Consistenza media annua di capi</t>
  </si>
  <si>
    <t>CARATTERISTICHE COSTRUTTIVE DELL'IMPIANTO</t>
  </si>
  <si>
    <t>Descrizione</t>
  </si>
  <si>
    <t xml:space="preserve">Sistema di stoccaggio </t>
  </si>
  <si>
    <t>Sistema di alimentazione dell'impianto  [15]:</t>
  </si>
  <si>
    <t>[15] Per continuo si intende a coclee e per discontinuo si  intende mediante macchine agricole</t>
  </si>
  <si>
    <t>[16] Se si specificarne la tipologia</t>
  </si>
  <si>
    <t>[17]Specificare le dimensioni dei digestori, se mono o pluri-stadio, a che temperatura lavorano i batteri, che tipo di pale per la movimentazione dell'ingestato sono impiegate, in che numero e il tempo di ritenzione dell'ingestato.</t>
  </si>
  <si>
    <t>[18]Specificare le misure delle vasche di stoccaggio della parte liquida del digestato.</t>
  </si>
  <si>
    <t>[19]Specificare tipologia di motori.</t>
  </si>
  <si>
    <t xml:space="preserve"> [20] Breve descrizione del numero e tipologia degli scambiatori di calore</t>
  </si>
  <si>
    <t>[21]Specificare i destinatari dell'intervento e la lunghezza della rete.</t>
  </si>
  <si>
    <t>[22]Descrive se sono in funzione innovazioni tecnologiche non ordinarie  per la gestione dl digestato</t>
  </si>
  <si>
    <t>CARATTERISTICHE DI GESTIONE</t>
  </si>
  <si>
    <t>Gestione del fondo</t>
  </si>
  <si>
    <t>ha in zona vulnerabile       (-170 kg N/ha)</t>
  </si>
  <si>
    <t>superficie a colture dedicate di proprietà</t>
  </si>
  <si>
    <t>superficie a colture dedicate in affitto</t>
  </si>
  <si>
    <t>tot superficie di proprietà o in conduzione</t>
  </si>
  <si>
    <t>tot ha</t>
  </si>
  <si>
    <t>Gestione allevamento   [23]</t>
  </si>
  <si>
    <t>n. capi</t>
  </si>
  <si>
    <t>Gestione impianto</t>
  </si>
  <si>
    <t xml:space="preserve">Costo servizio manutenzione  </t>
  </si>
  <si>
    <t>€/anno</t>
  </si>
  <si>
    <t>Numero di fermi ordinari</t>
  </si>
  <si>
    <t>totale ore/anno</t>
  </si>
  <si>
    <t xml:space="preserve">Numero di fermi straordinari </t>
  </si>
  <si>
    <t>tipologia</t>
  </si>
  <si>
    <t>% riduzione Azoto</t>
  </si>
  <si>
    <t>meccanica</t>
  </si>
  <si>
    <t>chimico-fisica</t>
  </si>
  <si>
    <t>biologica</t>
  </si>
  <si>
    <t>Gestione del digestato</t>
  </si>
  <si>
    <t>Descrizione sistema di gestione del digestato [24]:</t>
  </si>
  <si>
    <t>tot digestato prodotto</t>
  </si>
  <si>
    <t>t/anno</t>
  </si>
  <si>
    <t>reimpiego aziendale</t>
  </si>
  <si>
    <t>parte liquida</t>
  </si>
  <si>
    <t>parte solida</t>
  </si>
  <si>
    <t>conferimento esterno</t>
  </si>
  <si>
    <t>% Energia autoconsumata</t>
  </si>
  <si>
    <t>autoconsumi esercizio impianto [10]</t>
  </si>
  <si>
    <t>autoconsumi aziendali</t>
  </si>
  <si>
    <t>energia termica per digestore</t>
  </si>
  <si>
    <t>energia termica per usi aziendali</t>
  </si>
  <si>
    <t>[23] Il numero di capi viene preso automaticamente dal campo numerato 14 (pag. 3)</t>
  </si>
  <si>
    <t>[24] Descrivere se e in che maniera viene separata la parte solida da quella liquida e la loro destinazione.</t>
  </si>
  <si>
    <t>ANALISI COSTI BENEFICI</t>
  </si>
  <si>
    <t>Tot. €/anno</t>
  </si>
  <si>
    <t>Costi di esercizio [25]</t>
  </si>
  <si>
    <t>Costo consumi elettrici ausiliari</t>
  </si>
  <si>
    <t>Costo polizza assicurativa</t>
  </si>
  <si>
    <t>Costi gestione servizio vendita energia, CV e/o amministrativi [26]:</t>
  </si>
  <si>
    <t>Costo personale/manodopera</t>
  </si>
  <si>
    <t>Importo e tipologia di finanziamento [27]:</t>
  </si>
  <si>
    <t>€</t>
  </si>
  <si>
    <t>Tempo di rientro dell'investimento</t>
  </si>
  <si>
    <t>anni</t>
  </si>
  <si>
    <t>QUADRO NORMATIVO</t>
  </si>
  <si>
    <t>Autorizzazioni ottenute per  costruire ed avviare l'impianto [28]:</t>
  </si>
  <si>
    <t>Autorizzazioni ottenute per l'impiego di sottoprodotti/rifiuti</t>
  </si>
  <si>
    <t>[25] Inserire il dettaglio delle principali voci di costo per l'esercizio dell'impianto.</t>
  </si>
  <si>
    <t>[26] Indicare i costi per i servizi di consulenza offerti da società specializzate per i servizi amministrativi (GSE, AEEG, AE, ecc.).</t>
  </si>
  <si>
    <t>[27] Specificare la natura del contributo pubblico</t>
  </si>
  <si>
    <t>[28]Breve descrizione dei processi burocratici più importanti.</t>
  </si>
  <si>
    <t>NOTE TECNICHE PIANO DI MONITORAGGIO</t>
  </si>
  <si>
    <t>Descrizione [29]</t>
  </si>
  <si>
    <t>PROGRAMMA DI DIVULGAZIONE</t>
  </si>
  <si>
    <t>Descrizione [30]</t>
  </si>
  <si>
    <t xml:space="preserve">[29] Dettagliare il piano di monitoraggio attivato conformemente a quanto presentato con la domanda di finanziamento. Descrivere le azioni e attività svolte, con una breve descrizione dei risultati ottenuti. In caso di modifiche ed adeguamenti del PIANO DI MONITORAGGIO motivare con una nota tecnica descrittiva (da allegare) le ragioni </t>
  </si>
  <si>
    <t>[30] Dettagliare il piano di divulgazione. Allegare una relazione tecnica descrittiva delle attività e risultati ottenuti utilizzando il FORMAT PER LE VISITE allegato.</t>
  </si>
  <si>
    <t>Mesofilo monostadio</t>
  </si>
  <si>
    <t>CASCINA BAROSI DI BENEDETTA ROSPIGLIOSI</t>
  </si>
  <si>
    <t>Sede: operativa</t>
  </si>
  <si>
    <t>CASCINA BAROSI</t>
  </si>
  <si>
    <t>ANNICCO</t>
  </si>
  <si>
    <t>( CR   )</t>
  </si>
  <si>
    <t>338-6812591</t>
  </si>
  <si>
    <t>www.cascinabarosi.it</t>
  </si>
  <si>
    <t>Produzione elettrica  per trimestri [9] 2012</t>
  </si>
  <si>
    <t>cessione totale T.O</t>
  </si>
  <si>
    <t xml:space="preserve">Rete di teleriscaldamento/raffrescamento [21]: sala mungitura, acqua vitelli, aula didattica 240 mq, 4 abitazioni. 400 ml di tubazioni (andata più ritorno) </t>
  </si>
  <si>
    <t>Sistema di produzione di energia termica e/o recupero di calore dall'impianto di cogenerazione [20]: sistema di recupero dei fumi del motore</t>
  </si>
  <si>
    <t>interessi passivi</t>
  </si>
  <si>
    <t>additivi per H2S</t>
  </si>
  <si>
    <t>€/anno*</t>
  </si>
  <si>
    <t>* tale costo è figurato moltiplicando autoconsumi per €0,28 per l'energia prodotta ma non consegnata, sarebbe più corretto dedurli dal fatturato</t>
  </si>
  <si>
    <t>DIA, GSE, ENEL allacciamento</t>
  </si>
  <si>
    <t>Sistema di produzione di energia elettrica  [19]:         MANN 250 kW (MAN E 2848 LE 322)</t>
  </si>
  <si>
    <t>Trattamento digestato per l'abbattimento dei nitrati: separatore a valle dell'impianto</t>
  </si>
  <si>
    <t>vasconi per reflui poi utilizzo agronomico</t>
  </si>
  <si>
    <t>analisi/biologo</t>
  </si>
  <si>
    <t>Sistema di pretrattamento ingestato [16]: vasca di precarico dotata di miscelatori</t>
  </si>
  <si>
    <t>Sistemi innovativi per l'ottimizzazione dell'uso del digestato [22]: separatore solido/liquido del digestato</t>
  </si>
  <si>
    <t>Caratteristiche dei digestori  [17]: digestore in acciaio Diam. 15 mt.; altezza totale 15 mt. alla gronda 11 mt; altezza di riempimento 7,6 mt; Volume utile del fermentatore 1.350 mc</t>
  </si>
  <si>
    <t>306 kWt (con 148 kWt da recupero fumi motore)</t>
  </si>
  <si>
    <t>insilato di mais</t>
  </si>
  <si>
    <t>segale</t>
  </si>
  <si>
    <t>bovini liquane</t>
  </si>
  <si>
    <t>bovini letame</t>
  </si>
  <si>
    <t>bovini liquame</t>
  </si>
  <si>
    <t>*doppio raccolto su 26 ha</t>
  </si>
  <si>
    <t>ore</t>
  </si>
  <si>
    <t>giorni</t>
  </si>
  <si>
    <t>anno bisesto</t>
  </si>
  <si>
    <t>giorni persi</t>
  </si>
  <si>
    <t>ore perse</t>
  </si>
  <si>
    <t>Per calcolo fermi ordinari e straordinari</t>
  </si>
  <si>
    <t>ore funzion a pieno regime</t>
  </si>
  <si>
    <t>perdita produz e autoconsumi</t>
  </si>
  <si>
    <t xml:space="preserve">giorni persi </t>
  </si>
  <si>
    <t>per cambi olio, altri guasti o prod&lt;250 kW</t>
  </si>
  <si>
    <t>consegnato al netto autoconsumi e perdite di trasformazione</t>
  </si>
  <si>
    <t>produzione teorica kWe</t>
  </si>
  <si>
    <t>produzione lorda kWe</t>
  </si>
  <si>
    <t>perdita produzione kWe</t>
  </si>
  <si>
    <t>ore fatturabili a pieno regime</t>
  </si>
  <si>
    <t>mc/anno</t>
  </si>
  <si>
    <t>non da quest'impianto</t>
  </si>
  <si>
    <t>100kWt</t>
  </si>
  <si>
    <t>120kWt</t>
  </si>
  <si>
    <t>CASCINA BAROSI 2  BIOGAS</t>
  </si>
  <si>
    <t>ha 90</t>
  </si>
  <si>
    <t>350 KVA</t>
  </si>
  <si>
    <t>produzione consegnata</t>
  </si>
  <si>
    <t>differenza tra produzione lorda e produzione consegnata</t>
  </si>
  <si>
    <t>TOTALE</t>
  </si>
  <si>
    <t>PRODUZIONE CONSEGNATA IN RETE</t>
  </si>
  <si>
    <t>PRODUZIONE LORDA</t>
  </si>
  <si>
    <t>AUTOCONSUMO  E PERDITE DI TRASFORMAZIONE</t>
  </si>
  <si>
    <t>termostatazione impianto, sala mungitura, acqua vitelli, aula didattica 240 mq, 4 abitazioni &gt;60%</t>
  </si>
  <si>
    <t>Dimensionamento delle vasche  [18]: 4 vasche per reflui da 1000 mc l'una</t>
  </si>
  <si>
    <r>
      <t xml:space="preserve">Sistema di desolforazione del biogas                                  </t>
    </r>
    <r>
      <rPr>
        <sz val="11"/>
        <color indexed="8"/>
        <rFont val="Calibri"/>
        <family val="2"/>
      </rPr>
      <t xml:space="preserve">additivo con ferro        </t>
    </r>
    <r>
      <rPr>
        <b/>
        <sz val="11"/>
        <color indexed="8"/>
        <rFont val="Calibri"/>
        <family val="0"/>
      </rPr>
      <t xml:space="preserve">                                                                                                                                                                                   </t>
    </r>
  </si>
  <si>
    <t>Dimensionamento delle vasche di lagunaggio e tempo di permanenza: 4 vasconi da 1000 mc l'uno e una platea per il solido, tempi di permanenza conformi con PUA</t>
  </si>
  <si>
    <t>Costi materia prima (hp silomais a €70/tn e segale a €40/tn)</t>
  </si>
  <si>
    <t>Costo dell'impianto €1,2 mln. da ammortizare in 10 anni</t>
  </si>
  <si>
    <t>Costo macchina operatrice</t>
  </si>
  <si>
    <t xml:space="preserve">Dati di produzione e autoconsumo, Rilevamento temperatura, pH, H2S, CH4 con apposita strumentazione, analisi periodiche digestato. Il sistema di telecontrollo e di allarmi tiene sotto controllo anche altri parametri di funzionamento dell’impianto e permette un rapido intervento  per il ripristino dell'impianto grazie all'invio di SMS. Le biomasse utilizzate comportano aggiustamento della razione a seconda dell'utilizzo di prodotti autunno vernini o di silomais. </t>
  </si>
  <si>
    <t xml:space="preserve">manutenzione </t>
  </si>
  <si>
    <t>n 4 guasti</t>
  </si>
  <si>
    <t>tra 6- 7% dell'en. elettrica prodotta</t>
  </si>
  <si>
    <t>Nel 2013</t>
  </si>
  <si>
    <t>h 42</t>
  </si>
  <si>
    <t>h 90</t>
  </si>
  <si>
    <t>L'azienda essendo Fattoria didattica accredidata di Regione Lombardia offre ogni anno il percorso didattico  "La cascina delle energie rinnovabili: energie in gioco"; in aprile 2013 Tappa di Maratona delle imprenditrici per EXPO 2015 organizzata da Confagricoltura Donna Lombardia; in agosto intervista su Radio24; in ottobre giornata a porte aperte: in dicembre 2013 partecipazione a workshop ENRD Youth and Young Farmers Initiativa;  nel 2012 Video "La fattoria degli animali" di Paolo Casalis visionabile su youtube e realizzato da MIPAAF in azienda a seguito del Bando Nuovi Fattori di Successo Edizione 2011; azienda inclusa nella mostra "La faccia giovane dell'agricoltura" presso il Museo della Scienza di Milano nel 2011 come esempio di buone pratiche agricole per la provincia di Cremona. In ottobre 2010 inaugurazione impianto alla presenza delle autorità (assessore agricoltura Prov. Cremona, assessore istruzione Reg. Lombardia, sindaco di Annicco).  In dicembre 2010 articolo su Lombardia Verde.</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</si>
</sst>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0_-;\-* #,##0.0_-;_-* &quot;-&quot;??_-;_-@_-"/>
    <numFmt numFmtId="177" formatCode="_-* #,##0_-;\-* #,##0_-;_-* &quot;-&quot;??_-;_-@_-"/>
    <numFmt numFmtId="178" formatCode="0.0%"/>
  </numFmts>
  <fonts count="32">
    <font>
      <sz val="11"/>
      <color indexed="8"/>
      <name val="Calibri"/>
      <family val="0"/>
    </font>
    <font>
      <sz val="10"/>
      <name val="Arial"/>
      <family val="0"/>
    </font>
    <font>
      <b/>
      <sz val="11"/>
      <color indexed="8"/>
      <name val="Calibri"/>
      <family val="0"/>
    </font>
    <font>
      <sz val="8"/>
      <color indexed="8"/>
      <name val="Calibri"/>
      <family val="0"/>
    </font>
    <font>
      <vertAlign val="superscript"/>
      <sz val="11"/>
      <color indexed="8"/>
      <name val="Calibri"/>
      <family val="0"/>
    </font>
    <font>
      <sz val="11"/>
      <color indexed="9"/>
      <name val="Calibri"/>
      <family val="0"/>
    </font>
    <font>
      <b/>
      <sz val="11"/>
      <color indexed="56"/>
      <name val="Calibri"/>
      <family val="0"/>
    </font>
    <font>
      <b/>
      <sz val="13"/>
      <color indexed="56"/>
      <name val="Calibri"/>
      <family val="0"/>
    </font>
    <font>
      <b/>
      <sz val="18"/>
      <color indexed="56"/>
      <name val="Cambria"/>
      <family val="0"/>
    </font>
    <font>
      <sz val="11"/>
      <color indexed="20"/>
      <name val="Calibri"/>
      <family val="0"/>
    </font>
    <font>
      <sz val="11"/>
      <color indexed="17"/>
      <name val="Calibri"/>
      <family val="0"/>
    </font>
    <font>
      <sz val="12"/>
      <name val="宋体"/>
      <family val="0"/>
    </font>
    <font>
      <b/>
      <sz val="11"/>
      <color indexed="52"/>
      <name val="Calibri"/>
      <family val="0"/>
    </font>
    <font>
      <b/>
      <sz val="11"/>
      <color indexed="63"/>
      <name val="Calibri"/>
      <family val="0"/>
    </font>
    <font>
      <sz val="11"/>
      <color indexed="52"/>
      <name val="Calibri"/>
      <family val="0"/>
    </font>
    <font>
      <b/>
      <sz val="11"/>
      <color indexed="9"/>
      <name val="Calibri"/>
      <family val="0"/>
    </font>
    <font>
      <u val="single"/>
      <sz val="10"/>
      <color indexed="12"/>
      <name val="Arial"/>
      <family val="0"/>
    </font>
    <font>
      <b/>
      <sz val="15"/>
      <color indexed="56"/>
      <name val="Calibri"/>
      <family val="0"/>
    </font>
    <font>
      <sz val="11"/>
      <color indexed="62"/>
      <name val="Calibri"/>
      <family val="0"/>
    </font>
    <font>
      <sz val="11"/>
      <color indexed="60"/>
      <name val="Calibri"/>
      <family val="0"/>
    </font>
    <font>
      <sz val="11"/>
      <color indexed="10"/>
      <name val="Calibri"/>
      <family val="0"/>
    </font>
    <font>
      <i/>
      <sz val="11"/>
      <color indexed="23"/>
      <name val="Calibri"/>
      <family val="0"/>
    </font>
    <font>
      <sz val="10"/>
      <color indexed="8"/>
      <name val="Calibri"/>
      <family val="0"/>
    </font>
    <font>
      <b/>
      <u val="single"/>
      <sz val="11"/>
      <color indexed="8"/>
      <name val="Calibri"/>
      <family val="0"/>
    </font>
    <font>
      <sz val="24"/>
      <color indexed="9"/>
      <name val="Calibri"/>
      <family val="0"/>
    </font>
    <font>
      <b/>
      <sz val="14"/>
      <color indexed="8"/>
      <name val="Calibri"/>
      <family val="0"/>
    </font>
    <font>
      <i/>
      <u val="single"/>
      <sz val="11"/>
      <color indexed="8"/>
      <name val="Calibri"/>
      <family val="0"/>
    </font>
    <font>
      <b/>
      <i/>
      <u val="single"/>
      <sz val="11"/>
      <color indexed="8"/>
      <name val="Calibri"/>
      <family val="0"/>
    </font>
    <font>
      <sz val="8"/>
      <name val="Tahoma"/>
      <family val="0"/>
    </font>
    <font>
      <sz val="8"/>
      <color indexed="8"/>
      <name val="Tahoma"/>
      <family val="0"/>
    </font>
    <font>
      <sz val="11"/>
      <name val="Calibri"/>
      <family val="2"/>
    </font>
    <font>
      <sz val="11"/>
      <color rgb="FFFF0000"/>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9"/>
        <bgColor indexed="64"/>
      </patternFill>
    </fill>
    <fill>
      <patternFill patternType="solid">
        <fgColor indexed="17"/>
        <bgColor indexed="64"/>
      </patternFill>
    </fill>
  </fills>
  <borders count="5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style="thin"/>
      <top style="thin"/>
      <bottom style="thin"/>
    </border>
    <border>
      <left/>
      <right style="medium"/>
      <top/>
      <bottom/>
    </border>
    <border>
      <left/>
      <right/>
      <top/>
      <bottom style="medium"/>
    </border>
    <border>
      <left/>
      <right style="medium"/>
      <top/>
      <bottom style="medium"/>
    </border>
    <border>
      <left/>
      <right/>
      <top style="medium"/>
      <bottom/>
    </border>
    <border>
      <left style="medium"/>
      <right/>
      <top/>
      <bottom/>
    </border>
    <border>
      <left style="medium"/>
      <right/>
      <top/>
      <bottom style="medium"/>
    </border>
    <border>
      <left style="medium"/>
      <right/>
      <top style="medium"/>
      <bottom/>
    </border>
    <border>
      <left style="thin"/>
      <right style="medium"/>
      <top style="thin"/>
      <bottom style="thin"/>
    </border>
    <border>
      <left/>
      <right style="medium"/>
      <top style="medium"/>
      <bottom/>
    </border>
    <border>
      <left/>
      <right/>
      <top style="thin"/>
      <bottom style="thin"/>
    </border>
    <border>
      <left/>
      <right/>
      <top/>
      <bottom style="thin"/>
    </border>
    <border>
      <left/>
      <right/>
      <top style="thin"/>
      <bottom/>
    </border>
    <border>
      <left/>
      <right style="thin"/>
      <top style="thin"/>
      <bottom/>
    </border>
    <border>
      <left style="thin"/>
      <right/>
      <top style="thin"/>
      <bottom style="medium"/>
    </border>
    <border>
      <left/>
      <right style="thin"/>
      <top style="thin"/>
      <bottom style="medium"/>
    </border>
    <border>
      <left style="thin"/>
      <right style="thin"/>
      <top style="thin"/>
      <bottom style="medium"/>
    </border>
    <border>
      <left style="thin"/>
      <right style="medium"/>
      <top style="thin"/>
      <bottom style="medium"/>
    </border>
    <border>
      <left/>
      <right style="thin"/>
      <top/>
      <bottom/>
    </border>
    <border>
      <left/>
      <right style="thin"/>
      <top>
        <color indexed="63"/>
      </top>
      <bottom style="medium"/>
    </border>
    <border>
      <left/>
      <right style="thin"/>
      <top/>
      <bottom style="thin"/>
    </border>
    <border>
      <left>
        <color indexed="63"/>
      </left>
      <right>
        <color indexed="63"/>
      </right>
      <top style="thin"/>
      <bottom style="medium"/>
    </border>
    <border>
      <left style="thin"/>
      <right/>
      <top/>
      <bottom style="thin"/>
    </border>
    <border>
      <left style="thin"/>
      <right style="thin"/>
      <top/>
      <bottom style="thin"/>
    </border>
    <border>
      <left style="thin"/>
      <right style="medium"/>
      <top>
        <color indexed="63"/>
      </top>
      <bottom style="thin"/>
    </border>
    <border>
      <left style="thin"/>
      <right/>
      <top style="thin"/>
      <bottom/>
    </border>
    <border>
      <left style="thin"/>
      <right style="thin"/>
      <top style="thin"/>
      <bottom/>
    </border>
    <border>
      <left style="thin"/>
      <right/>
      <top/>
      <bottom/>
    </border>
    <border>
      <left>
        <color indexed="63"/>
      </left>
      <right style="medium"/>
      <top style="thin"/>
      <bottom style="thin"/>
    </border>
    <border>
      <left>
        <color indexed="63"/>
      </left>
      <right style="medium"/>
      <top>
        <color indexed="63"/>
      </top>
      <bottom style="thin"/>
    </border>
    <border>
      <left style="medium"/>
      <right/>
      <top style="thin"/>
      <bottom/>
    </border>
    <border>
      <left>
        <color indexed="63"/>
      </left>
      <right style="medium"/>
      <top style="thin"/>
      <bottom>
        <color indexed="63"/>
      </bottom>
    </border>
    <border>
      <left/>
      <right style="medium"/>
      <top style="thin"/>
      <bottom style="medium"/>
    </border>
    <border>
      <left/>
      <right style="thin"/>
      <top style="medium"/>
      <bottom/>
    </border>
    <border>
      <left/>
      <right/>
      <top style="medium"/>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style="thin"/>
      <right style="thin"/>
      <top/>
      <bottom/>
    </border>
    <border>
      <left style="thin"/>
      <right/>
      <top/>
      <bottom style="medium"/>
    </border>
    <border>
      <left style="thin"/>
      <right>
        <color indexed="63"/>
      </right>
      <top style="medium"/>
      <bottom style="thin"/>
    </border>
    <border>
      <left/>
      <right style="thin"/>
      <top style="medium"/>
      <bottom style="thin"/>
    </border>
    <border>
      <left>
        <color indexed="63"/>
      </left>
      <right style="medium"/>
      <top style="medium"/>
      <bottom style="thin"/>
    </border>
    <border>
      <left style="medium"/>
      <right style="thin"/>
      <top style="medium"/>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2" fillId="16" borderId="1" applyNumberFormat="0" applyAlignment="0" applyProtection="0"/>
    <xf numFmtId="0" fontId="14" fillId="0" borderId="2" applyNumberFormat="0" applyFill="0" applyAlignment="0" applyProtection="0"/>
    <xf numFmtId="0" fontId="15" fillId="17" borderId="3" applyNumberFormat="0" applyAlignment="0" applyProtection="0"/>
    <xf numFmtId="0" fontId="16"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9" fillId="22" borderId="0" applyNumberFormat="0" applyBorder="0" applyAlignment="0" applyProtection="0"/>
    <xf numFmtId="0" fontId="11" fillId="0" borderId="0">
      <alignment vertical="center"/>
      <protection/>
    </xf>
    <xf numFmtId="0" fontId="0" fillId="0" borderId="0" applyProtection="0">
      <alignment/>
    </xf>
    <xf numFmtId="0" fontId="0" fillId="23" borderId="4" applyNumberFormat="0" applyFont="0" applyAlignment="0" applyProtection="0"/>
    <xf numFmtId="0" fontId="13" fillId="16" borderId="5"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17" fillId="0" borderId="6" applyNumberFormat="0" applyFill="0" applyAlignment="0" applyProtection="0"/>
    <xf numFmtId="0" fontId="7"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2" fillId="0" borderId="9" applyNumberFormat="0" applyFill="0" applyAlignment="0" applyProtection="0"/>
    <xf numFmtId="0" fontId="9" fillId="3" borderId="0" applyNumberFormat="0" applyBorder="0" applyAlignment="0" applyProtection="0"/>
    <xf numFmtId="0" fontId="10"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06">
    <xf numFmtId="0" fontId="0" fillId="0" borderId="0" xfId="0" applyAlignment="1">
      <alignment/>
    </xf>
    <xf numFmtId="0" fontId="0" fillId="0" borderId="0" xfId="0" applyBorder="1" applyAlignment="1">
      <alignment/>
    </xf>
    <xf numFmtId="0" fontId="0" fillId="22" borderId="10" xfId="0" applyFill="1" applyBorder="1" applyAlignment="1">
      <alignment horizontal="left" vertical="top" wrapText="1" shrinkToFit="1"/>
    </xf>
    <xf numFmtId="0" fontId="0" fillId="24" borderId="10" xfId="0" applyFill="1" applyBorder="1" applyAlignment="1">
      <alignment horizontal="left" vertical="top" wrapText="1" shrinkToFit="1"/>
    </xf>
    <xf numFmtId="0" fontId="0" fillId="11" borderId="10" xfId="0" applyFill="1" applyBorder="1" applyAlignment="1">
      <alignment horizontal="left" vertical="top" wrapText="1" shrinkToFit="1"/>
    </xf>
    <xf numFmtId="0" fontId="0" fillId="11" borderId="11" xfId="0" applyFill="1" applyBorder="1" applyAlignment="1">
      <alignment horizontal="left" vertical="top" wrapText="1" shrinkToFit="1"/>
    </xf>
    <xf numFmtId="0" fontId="0" fillId="11" borderId="12" xfId="0" applyFill="1" applyBorder="1" applyAlignment="1">
      <alignment horizontal="left" vertical="top" wrapText="1" shrinkToFit="1"/>
    </xf>
    <xf numFmtId="0" fontId="0" fillId="24" borderId="11" xfId="0" applyFill="1" applyBorder="1" applyAlignment="1">
      <alignment horizontal="left" vertical="top" wrapText="1" shrinkToFit="1"/>
    </xf>
    <xf numFmtId="0" fontId="0" fillId="24" borderId="12" xfId="0" applyFill="1" applyBorder="1" applyAlignment="1">
      <alignment horizontal="left" vertical="top" wrapText="1" shrinkToFit="1"/>
    </xf>
    <xf numFmtId="0" fontId="0" fillId="25" borderId="0" xfId="0" applyFill="1" applyBorder="1" applyAlignment="1">
      <alignment/>
    </xf>
    <xf numFmtId="0" fontId="0" fillId="25" borderId="13" xfId="0" applyFill="1" applyBorder="1" applyAlignment="1">
      <alignment/>
    </xf>
    <xf numFmtId="0" fontId="0" fillId="25" borderId="0" xfId="0" applyFill="1" applyBorder="1" applyAlignment="1">
      <alignment vertical="top"/>
    </xf>
    <xf numFmtId="0" fontId="0" fillId="25" borderId="13" xfId="0" applyFill="1" applyBorder="1" applyAlignment="1">
      <alignment vertical="top"/>
    </xf>
    <xf numFmtId="0" fontId="0" fillId="25" borderId="14" xfId="0" applyFill="1" applyBorder="1" applyAlignment="1">
      <alignment vertical="top"/>
    </xf>
    <xf numFmtId="0" fontId="0" fillId="25" borderId="15" xfId="0" applyFill="1" applyBorder="1" applyAlignment="1">
      <alignment vertical="top"/>
    </xf>
    <xf numFmtId="0" fontId="0" fillId="25" borderId="16" xfId="0" applyFill="1" applyBorder="1" applyAlignment="1">
      <alignment/>
    </xf>
    <xf numFmtId="0" fontId="0" fillId="25" borderId="17" xfId="0" applyFill="1" applyBorder="1" applyAlignment="1">
      <alignment vertical="top"/>
    </xf>
    <xf numFmtId="0" fontId="0" fillId="25" borderId="17" xfId="0" applyFill="1" applyBorder="1" applyAlignment="1">
      <alignment horizontal="center" vertical="top"/>
    </xf>
    <xf numFmtId="0" fontId="0" fillId="25" borderId="0" xfId="0" applyFill="1" applyBorder="1" applyAlignment="1">
      <alignment horizontal="center" vertical="top"/>
    </xf>
    <xf numFmtId="0" fontId="0" fillId="25" borderId="18" xfId="0" applyFill="1" applyBorder="1" applyAlignment="1">
      <alignment vertical="top"/>
    </xf>
    <xf numFmtId="0" fontId="0" fillId="25" borderId="19" xfId="0" applyFill="1" applyBorder="1" applyAlignment="1">
      <alignment vertical="top"/>
    </xf>
    <xf numFmtId="0" fontId="0" fillId="25" borderId="16" xfId="0" applyFill="1" applyBorder="1" applyAlignment="1">
      <alignment vertical="top"/>
    </xf>
    <xf numFmtId="0" fontId="0" fillId="25" borderId="17" xfId="0" applyFill="1" applyBorder="1" applyAlignment="1">
      <alignment vertical="top" wrapText="1"/>
    </xf>
    <xf numFmtId="0" fontId="0" fillId="25" borderId="0" xfId="0" applyFill="1" applyBorder="1" applyAlignment="1">
      <alignment vertical="top" wrapText="1"/>
    </xf>
    <xf numFmtId="0" fontId="0" fillId="0" borderId="16" xfId="0" applyBorder="1" applyAlignment="1">
      <alignment/>
    </xf>
    <xf numFmtId="0" fontId="0" fillId="24" borderId="20" xfId="0" applyFill="1" applyBorder="1" applyAlignment="1">
      <alignment horizontal="center" vertical="top" wrapText="1" shrinkToFit="1"/>
    </xf>
    <xf numFmtId="0" fontId="0" fillId="24" borderId="20" xfId="0" applyFill="1" applyBorder="1" applyAlignment="1">
      <alignment horizontal="left" vertical="top" wrapText="1" shrinkToFit="1"/>
    </xf>
    <xf numFmtId="0" fontId="0" fillId="22" borderId="20" xfId="0" applyFill="1" applyBorder="1" applyAlignment="1">
      <alignment horizontal="left" vertical="top" wrapText="1" shrinkToFit="1"/>
    </xf>
    <xf numFmtId="0" fontId="0" fillId="11" borderId="20" xfId="0" applyFill="1" applyBorder="1" applyAlignment="1">
      <alignment horizontal="left" vertical="top" wrapText="1" shrinkToFit="1"/>
    </xf>
    <xf numFmtId="0" fontId="22" fillId="22" borderId="10" xfId="0" applyFont="1" applyFill="1" applyBorder="1" applyAlignment="1">
      <alignment vertical="top" wrapText="1"/>
    </xf>
    <xf numFmtId="0" fontId="0" fillId="25" borderId="21" xfId="0" applyFill="1" applyBorder="1" applyAlignment="1">
      <alignment vertical="top"/>
    </xf>
    <xf numFmtId="0" fontId="0" fillId="25" borderId="0" xfId="0" applyFill="1" applyBorder="1" applyAlignment="1">
      <alignment horizontal="left" vertical="top" wrapText="1"/>
    </xf>
    <xf numFmtId="0" fontId="0" fillId="25" borderId="21" xfId="0" applyFill="1" applyBorder="1" applyAlignment="1">
      <alignment/>
    </xf>
    <xf numFmtId="0" fontId="0" fillId="16" borderId="20" xfId="0" applyFill="1" applyBorder="1" applyAlignment="1">
      <alignment horizontal="center" vertical="top"/>
    </xf>
    <xf numFmtId="0" fontId="0" fillId="0" borderId="10" xfId="0" applyFill="1" applyBorder="1" applyAlignment="1">
      <alignment horizontal="left" vertical="top" wrapText="1" shrinkToFit="1"/>
    </xf>
    <xf numFmtId="0" fontId="0" fillId="0" borderId="0" xfId="0" applyBorder="1" applyAlignment="1">
      <alignment vertical="top" wrapText="1"/>
    </xf>
    <xf numFmtId="0" fontId="0" fillId="16" borderId="10" xfId="0" applyFill="1" applyBorder="1" applyAlignment="1">
      <alignment horizontal="center" vertical="top"/>
    </xf>
    <xf numFmtId="0" fontId="0" fillId="25" borderId="0" xfId="0" applyFill="1" applyBorder="1" applyAlignment="1">
      <alignment/>
    </xf>
    <xf numFmtId="0" fontId="22" fillId="25" borderId="0" xfId="0" applyFont="1" applyFill="1" applyBorder="1" applyAlignment="1">
      <alignment vertical="top" wrapText="1"/>
    </xf>
    <xf numFmtId="0" fontId="22" fillId="25" borderId="13" xfId="0" applyFont="1" applyFill="1" applyBorder="1" applyAlignment="1">
      <alignment horizontal="left" vertical="top" wrapText="1"/>
    </xf>
    <xf numFmtId="0" fontId="0" fillId="25" borderId="13" xfId="0" applyFont="1" applyFill="1" applyBorder="1" applyAlignment="1">
      <alignment vertical="top"/>
    </xf>
    <xf numFmtId="0" fontId="0" fillId="25" borderId="0" xfId="0" applyFont="1" applyFill="1" applyBorder="1" applyAlignment="1">
      <alignment vertical="top"/>
    </xf>
    <xf numFmtId="0" fontId="0" fillId="25" borderId="0" xfId="0" applyFont="1" applyFill="1" applyBorder="1" applyAlignment="1">
      <alignment vertical="top" wrapText="1"/>
    </xf>
    <xf numFmtId="0" fontId="0" fillId="25" borderId="14" xfId="0" applyFont="1" applyFill="1" applyBorder="1" applyAlignment="1">
      <alignment vertical="top"/>
    </xf>
    <xf numFmtId="0" fontId="0" fillId="0" borderId="10" xfId="0" applyFont="1" applyBorder="1" applyAlignment="1">
      <alignment horizontal="center" vertical="top" wrapText="1"/>
    </xf>
    <xf numFmtId="0" fontId="0" fillId="24" borderId="10" xfId="0" applyFont="1" applyFill="1" applyBorder="1" applyAlignment="1">
      <alignment vertical="top"/>
    </xf>
    <xf numFmtId="0" fontId="0" fillId="22" borderId="10" xfId="0" applyFont="1" applyFill="1" applyBorder="1" applyAlignment="1">
      <alignment horizontal="center" vertical="top" wrapText="1"/>
    </xf>
    <xf numFmtId="0" fontId="22" fillId="25" borderId="0" xfId="0" applyFont="1" applyFill="1" applyBorder="1" applyAlignment="1">
      <alignment horizontal="center" vertical="top" wrapText="1"/>
    </xf>
    <xf numFmtId="0" fontId="0" fillId="25" borderId="22" xfId="0" applyFont="1" applyFill="1" applyBorder="1" applyAlignment="1">
      <alignment/>
    </xf>
    <xf numFmtId="0" fontId="0" fillId="0" borderId="23" xfId="0" applyFont="1" applyBorder="1" applyAlignment="1">
      <alignment/>
    </xf>
    <xf numFmtId="0" fontId="0" fillId="25" borderId="24" xfId="0" applyFont="1" applyFill="1" applyBorder="1" applyAlignment="1">
      <alignment vertical="top"/>
    </xf>
    <xf numFmtId="0" fontId="0" fillId="25" borderId="25" xfId="0" applyFont="1" applyFill="1" applyBorder="1" applyAlignment="1">
      <alignment vertical="top"/>
    </xf>
    <xf numFmtId="0" fontId="0" fillId="25" borderId="13" xfId="0" applyFont="1" applyFill="1" applyBorder="1" applyAlignment="1">
      <alignment horizontal="center" vertical="top"/>
    </xf>
    <xf numFmtId="0" fontId="0" fillId="25" borderId="15" xfId="0" applyFont="1" applyFill="1" applyBorder="1" applyAlignment="1">
      <alignment vertical="top"/>
    </xf>
    <xf numFmtId="0" fontId="0" fillId="25" borderId="17" xfId="0" applyFont="1" applyFill="1" applyBorder="1" applyAlignment="1">
      <alignment vertical="top"/>
    </xf>
    <xf numFmtId="0" fontId="0" fillId="25" borderId="17" xfId="0" applyFont="1" applyFill="1" applyBorder="1" applyAlignment="1">
      <alignment vertical="top" wrapText="1"/>
    </xf>
    <xf numFmtId="0" fontId="0" fillId="25" borderId="18" xfId="0" applyFont="1" applyFill="1" applyBorder="1" applyAlignment="1">
      <alignment vertical="top"/>
    </xf>
    <xf numFmtId="0" fontId="2" fillId="25" borderId="17" xfId="0" applyFont="1" applyFill="1" applyBorder="1" applyAlignment="1">
      <alignment horizontal="center" vertical="top"/>
    </xf>
    <xf numFmtId="0" fontId="2" fillId="25" borderId="0" xfId="0" applyFont="1" applyFill="1" applyBorder="1" applyAlignment="1">
      <alignment horizontal="center" vertical="top"/>
    </xf>
    <xf numFmtId="0" fontId="2" fillId="25" borderId="17" xfId="0" applyFont="1" applyFill="1" applyBorder="1" applyAlignment="1">
      <alignment vertical="top"/>
    </xf>
    <xf numFmtId="0" fontId="2" fillId="25" borderId="0" xfId="0" applyFont="1" applyFill="1" applyBorder="1" applyAlignment="1">
      <alignment vertical="top"/>
    </xf>
    <xf numFmtId="0" fontId="22" fillId="25" borderId="13" xfId="0" applyFont="1" applyFill="1" applyBorder="1" applyAlignment="1">
      <alignment vertical="top" wrapText="1"/>
    </xf>
    <xf numFmtId="0" fontId="22" fillId="25" borderId="15" xfId="0" applyFont="1" applyFill="1" applyBorder="1" applyAlignment="1">
      <alignment vertical="top" wrapText="1"/>
    </xf>
    <xf numFmtId="0" fontId="0" fillId="25" borderId="10" xfId="0" applyFont="1" applyFill="1" applyBorder="1" applyAlignment="1">
      <alignment vertical="top"/>
    </xf>
    <xf numFmtId="0" fontId="22" fillId="0" borderId="0" xfId="0" applyFont="1" applyBorder="1" applyAlignment="1">
      <alignment horizontal="left" vertical="top" wrapText="1"/>
    </xf>
    <xf numFmtId="0" fontId="0" fillId="0" borderId="0" xfId="0" applyBorder="1" applyAlignment="1">
      <alignment horizontal="left"/>
    </xf>
    <xf numFmtId="0" fontId="0" fillId="11" borderId="26" xfId="0" applyFill="1" applyBorder="1" applyAlignment="1">
      <alignment horizontal="left" vertical="top" wrapText="1" shrinkToFit="1"/>
    </xf>
    <xf numFmtId="0" fontId="0" fillId="11" borderId="27" xfId="0" applyFill="1" applyBorder="1" applyAlignment="1">
      <alignment horizontal="left" vertical="top" wrapText="1" shrinkToFit="1"/>
    </xf>
    <xf numFmtId="0" fontId="0" fillId="0" borderId="28" xfId="0" applyFill="1" applyBorder="1" applyAlignment="1">
      <alignment horizontal="left" vertical="top" wrapText="1" shrinkToFit="1"/>
    </xf>
    <xf numFmtId="0" fontId="0" fillId="11" borderId="28" xfId="0" applyFill="1" applyBorder="1" applyAlignment="1">
      <alignment horizontal="left" vertical="top" wrapText="1" shrinkToFit="1"/>
    </xf>
    <xf numFmtId="0" fontId="0" fillId="11" borderId="29" xfId="0" applyFill="1" applyBorder="1" applyAlignment="1">
      <alignment horizontal="left" vertical="top" wrapText="1" shrinkToFit="1"/>
    </xf>
    <xf numFmtId="0" fontId="22" fillId="25" borderId="21" xfId="0" applyFont="1" applyFill="1" applyBorder="1" applyAlignment="1">
      <alignment horizontal="left" vertical="top" wrapText="1"/>
    </xf>
    <xf numFmtId="0" fontId="0" fillId="0" borderId="0" xfId="0" applyBorder="1" applyAlignment="1">
      <alignment wrapText="1"/>
    </xf>
    <xf numFmtId="0" fontId="2" fillId="0" borderId="0" xfId="0" applyFont="1" applyBorder="1" applyAlignment="1">
      <alignment vertical="top" wrapText="1"/>
    </xf>
    <xf numFmtId="0" fontId="0" fillId="25" borderId="30" xfId="0" applyFill="1" applyBorder="1" applyAlignment="1">
      <alignment vertical="top"/>
    </xf>
    <xf numFmtId="0" fontId="0" fillId="25" borderId="31" xfId="0" applyFill="1" applyBorder="1" applyAlignment="1">
      <alignment vertical="top"/>
    </xf>
    <xf numFmtId="0" fontId="0" fillId="25" borderId="30" xfId="0" applyFill="1" applyBorder="1" applyAlignment="1">
      <alignment/>
    </xf>
    <xf numFmtId="0" fontId="0" fillId="25" borderId="31" xfId="0" applyFill="1" applyBorder="1" applyAlignment="1">
      <alignment/>
    </xf>
    <xf numFmtId="0" fontId="0" fillId="24" borderId="10" xfId="0" applyFont="1" applyFill="1" applyBorder="1" applyAlignment="1">
      <alignment horizontal="center" vertical="top" wrapText="1"/>
    </xf>
    <xf numFmtId="0" fontId="0" fillId="25" borderId="10" xfId="0" applyFont="1" applyFill="1" applyBorder="1" applyAlignment="1">
      <alignment vertical="top" wrapText="1"/>
    </xf>
    <xf numFmtId="0" fontId="26" fillId="25" borderId="22" xfId="0" applyFont="1" applyFill="1" applyBorder="1" applyAlignment="1">
      <alignment horizontal="center" vertical="top" wrapText="1"/>
    </xf>
    <xf numFmtId="0" fontId="0" fillId="25" borderId="12" xfId="0" applyFont="1" applyFill="1" applyBorder="1" applyAlignment="1">
      <alignment vertical="top" wrapText="1"/>
    </xf>
    <xf numFmtId="0" fontId="2" fillId="0" borderId="11" xfId="0" applyFont="1" applyBorder="1" applyAlignment="1">
      <alignment horizontal="left" vertical="top" wrapText="1"/>
    </xf>
    <xf numFmtId="0" fontId="0" fillId="0" borderId="10" xfId="0" applyFont="1" applyBorder="1" applyAlignment="1">
      <alignment/>
    </xf>
    <xf numFmtId="0" fontId="2" fillId="0" borderId="11" xfId="0" applyFont="1" applyBorder="1" applyAlignment="1">
      <alignment horizontal="left" vertical="center" wrapText="1"/>
    </xf>
    <xf numFmtId="0" fontId="26" fillId="25" borderId="24" xfId="0" applyFont="1" applyFill="1" applyBorder="1" applyAlignment="1">
      <alignment horizontal="center" vertical="top" wrapText="1"/>
    </xf>
    <xf numFmtId="0" fontId="0" fillId="17" borderId="23" xfId="0" applyFont="1" applyFill="1" applyBorder="1" applyAlignment="1">
      <alignment vertical="top" wrapText="1"/>
    </xf>
    <xf numFmtId="0" fontId="0" fillId="17" borderId="0" xfId="0" applyFont="1" applyFill="1" applyBorder="1" applyAlignment="1">
      <alignment vertical="top" wrapText="1"/>
    </xf>
    <xf numFmtId="0" fontId="26" fillId="25" borderId="30" xfId="0" applyFont="1" applyFill="1" applyBorder="1" applyAlignment="1">
      <alignment vertical="top" wrapText="1"/>
    </xf>
    <xf numFmtId="0" fontId="0" fillId="11" borderId="22" xfId="0" applyFont="1" applyFill="1" applyBorder="1" applyAlignment="1">
      <alignment vertical="top" wrapText="1"/>
    </xf>
    <xf numFmtId="0" fontId="0" fillId="11" borderId="0" xfId="0" applyFont="1" applyFill="1" applyBorder="1" applyAlignment="1">
      <alignment vertical="top" wrapText="1"/>
    </xf>
    <xf numFmtId="0" fontId="0" fillId="8" borderId="22" xfId="0" applyFont="1" applyFill="1" applyBorder="1" applyAlignment="1">
      <alignment vertical="top" wrapText="1"/>
    </xf>
    <xf numFmtId="0" fontId="0" fillId="8" borderId="23" xfId="0" applyFont="1" applyFill="1" applyBorder="1" applyAlignment="1">
      <alignment vertical="top" wrapText="1"/>
    </xf>
    <xf numFmtId="0" fontId="26" fillId="25" borderId="32" xfId="0" applyFont="1" applyFill="1" applyBorder="1" applyAlignment="1">
      <alignment vertical="top" wrapText="1"/>
    </xf>
    <xf numFmtId="0" fontId="26" fillId="25" borderId="24" xfId="0" applyFont="1" applyFill="1" applyBorder="1" applyAlignment="1">
      <alignment horizontal="center" vertical="top"/>
    </xf>
    <xf numFmtId="0" fontId="0" fillId="0" borderId="22" xfId="0" applyFont="1" applyBorder="1" applyAlignment="1">
      <alignment/>
    </xf>
    <xf numFmtId="0" fontId="0" fillId="25" borderId="12" xfId="0" applyFont="1" applyFill="1" applyBorder="1" applyAlignment="1">
      <alignment/>
    </xf>
    <xf numFmtId="0" fontId="0" fillId="25" borderId="32" xfId="0" applyFont="1" applyFill="1" applyBorder="1" applyAlignment="1">
      <alignment horizontal="center" vertical="top" wrapText="1"/>
    </xf>
    <xf numFmtId="0" fontId="0" fillId="0" borderId="33" xfId="0" applyFont="1" applyBorder="1" applyAlignment="1">
      <alignment/>
    </xf>
    <xf numFmtId="0" fontId="0" fillId="25" borderId="31" xfId="0" applyFont="1" applyFill="1" applyBorder="1" applyAlignment="1">
      <alignment horizontal="center" vertical="top" wrapText="1"/>
    </xf>
    <xf numFmtId="0" fontId="0" fillId="0" borderId="34" xfId="0" applyBorder="1" applyAlignment="1">
      <alignment horizontal="left" vertical="center"/>
    </xf>
    <xf numFmtId="0" fontId="0" fillId="0" borderId="35" xfId="0" applyBorder="1" applyAlignment="1">
      <alignment horizontal="left" vertical="top" wrapText="1"/>
    </xf>
    <xf numFmtId="0" fontId="0" fillId="0" borderId="10" xfId="48" applyNumberFormat="1" applyFont="1" applyFill="1" applyBorder="1" applyAlignment="1">
      <alignment vertical="top" wrapText="1"/>
    </xf>
    <xf numFmtId="0" fontId="0" fillId="0" borderId="35" xfId="48" applyNumberFormat="1" applyFont="1" applyFill="1" applyBorder="1" applyAlignment="1">
      <alignment vertical="top" wrapText="1"/>
    </xf>
    <xf numFmtId="0" fontId="0" fillId="25" borderId="20" xfId="48" applyNumberFormat="1" applyFont="1" applyFill="1" applyBorder="1" applyAlignment="1">
      <alignment vertical="top"/>
    </xf>
    <xf numFmtId="0" fontId="0" fillId="25" borderId="36" xfId="48" applyNumberFormat="1" applyFont="1" applyFill="1" applyBorder="1" applyAlignment="1">
      <alignment vertical="top"/>
    </xf>
    <xf numFmtId="0" fontId="0" fillId="0" borderId="0" xfId="0" applyFont="1" applyAlignment="1">
      <alignment/>
    </xf>
    <xf numFmtId="0" fontId="0" fillId="0" borderId="10" xfId="0" applyFont="1" applyBorder="1" applyAlignment="1">
      <alignment vertical="center" wrapText="1"/>
    </xf>
    <xf numFmtId="0" fontId="0" fillId="0" borderId="0" xfId="0" applyFont="1" applyBorder="1" applyAlignment="1">
      <alignment/>
    </xf>
    <xf numFmtId="0" fontId="0" fillId="0" borderId="11" xfId="0" applyFont="1" applyBorder="1" applyAlignment="1">
      <alignment vertical="center"/>
    </xf>
    <xf numFmtId="0" fontId="0" fillId="0" borderId="34" xfId="0" applyFont="1" applyBorder="1" applyAlignment="1">
      <alignment vertical="center" wrapText="1"/>
    </xf>
    <xf numFmtId="0" fontId="0" fillId="25" borderId="11" xfId="0" applyFont="1" applyFill="1" applyBorder="1" applyAlignment="1">
      <alignment vertical="center"/>
    </xf>
    <xf numFmtId="0" fontId="0" fillId="0" borderId="24" xfId="0" applyFont="1" applyBorder="1" applyAlignment="1">
      <alignment vertical="center"/>
    </xf>
    <xf numFmtId="0" fontId="0" fillId="25" borderId="34" xfId="0" applyFont="1" applyFill="1" applyBorder="1" applyAlignment="1">
      <alignment vertical="center"/>
    </xf>
    <xf numFmtId="0" fontId="0" fillId="25" borderId="37" xfId="0" applyFont="1" applyFill="1" applyBorder="1" applyAlignment="1">
      <alignment vertical="center"/>
    </xf>
    <xf numFmtId="0" fontId="0" fillId="0" borderId="38" xfId="0" applyFont="1" applyBorder="1" applyAlignment="1">
      <alignment vertical="center" wrapText="1"/>
    </xf>
    <xf numFmtId="0" fontId="0" fillId="22" borderId="20" xfId="0" applyFill="1" applyBorder="1" applyAlignment="1">
      <alignment horizontal="center" vertical="top" wrapText="1" shrinkToFit="1"/>
    </xf>
    <xf numFmtId="0" fontId="0" fillId="11" borderId="20" xfId="0" applyFill="1" applyBorder="1" applyAlignment="1">
      <alignment horizontal="center" vertical="top" wrapText="1" shrinkToFit="1"/>
    </xf>
    <xf numFmtId="0" fontId="0" fillId="16" borderId="10" xfId="48" applyNumberFormat="1" applyFont="1" applyFill="1" applyBorder="1" applyAlignment="1">
      <alignment horizontal="center" vertical="top" wrapText="1"/>
    </xf>
    <xf numFmtId="0" fontId="0" fillId="16" borderId="10" xfId="0" applyFill="1" applyBorder="1" applyAlignment="1">
      <alignment horizontal="center" vertical="top" wrapText="1"/>
    </xf>
    <xf numFmtId="0" fontId="31" fillId="25" borderId="32" xfId="0" applyFont="1" applyFill="1" applyBorder="1" applyAlignment="1">
      <alignment horizontal="center" vertical="top" wrapText="1"/>
    </xf>
    <xf numFmtId="0" fontId="31" fillId="25" borderId="0" xfId="0" applyFont="1" applyFill="1" applyBorder="1" applyAlignment="1">
      <alignment vertical="top"/>
    </xf>
    <xf numFmtId="0" fontId="0" fillId="0" borderId="37" xfId="0" applyBorder="1" applyAlignment="1">
      <alignment/>
    </xf>
    <xf numFmtId="0" fontId="0" fillId="0" borderId="24" xfId="0" applyBorder="1" applyAlignment="1">
      <alignment/>
    </xf>
    <xf numFmtId="0" fontId="0" fillId="0" borderId="25" xfId="0" applyBorder="1" applyAlignment="1">
      <alignment/>
    </xf>
    <xf numFmtId="0" fontId="0" fillId="0" borderId="39" xfId="0" applyBorder="1" applyAlignment="1">
      <alignment/>
    </xf>
    <xf numFmtId="0" fontId="0" fillId="0" borderId="30" xfId="0" applyBorder="1" applyAlignment="1">
      <alignment/>
    </xf>
    <xf numFmtId="0" fontId="0" fillId="0" borderId="34" xfId="0" applyBorder="1" applyAlignment="1">
      <alignment/>
    </xf>
    <xf numFmtId="0" fontId="0" fillId="0" borderId="23" xfId="0" applyBorder="1" applyAlignment="1">
      <alignment/>
    </xf>
    <xf numFmtId="0" fontId="2" fillId="0" borderId="0" xfId="0" applyFont="1" applyAlignment="1">
      <alignment/>
    </xf>
    <xf numFmtId="0" fontId="0" fillId="0" borderId="30" xfId="0" applyFont="1" applyBorder="1" applyAlignment="1">
      <alignment/>
    </xf>
    <xf numFmtId="0" fontId="0" fillId="0" borderId="23" xfId="0" applyFont="1" applyBorder="1" applyAlignment="1">
      <alignment/>
    </xf>
    <xf numFmtId="0" fontId="0" fillId="0" borderId="10" xfId="0" applyFont="1" applyBorder="1" applyAlignment="1">
      <alignment horizontal="left" vertical="center" wrapText="1"/>
    </xf>
    <xf numFmtId="0" fontId="0" fillId="0" borderId="0" xfId="0" applyFont="1" applyBorder="1" applyAlignment="1">
      <alignment/>
    </xf>
    <xf numFmtId="0" fontId="0" fillId="0" borderId="32" xfId="0" applyFont="1" applyBorder="1" applyAlignment="1">
      <alignment/>
    </xf>
    <xf numFmtId="0" fontId="0" fillId="25" borderId="23" xfId="0" applyFill="1" applyBorder="1" applyAlignment="1">
      <alignment/>
    </xf>
    <xf numFmtId="177" fontId="0" fillId="0" borderId="0" xfId="0" applyNumberFormat="1" applyFont="1" applyAlignment="1">
      <alignment/>
    </xf>
    <xf numFmtId="10" fontId="0" fillId="0" borderId="0" xfId="51" applyNumberFormat="1" applyFont="1" applyAlignment="1">
      <alignment/>
    </xf>
    <xf numFmtId="177" fontId="30" fillId="0" borderId="0" xfId="44" applyNumberFormat="1" applyFont="1" applyAlignment="1">
      <alignment/>
    </xf>
    <xf numFmtId="0" fontId="2" fillId="25" borderId="19" xfId="0" applyFont="1" applyFill="1" applyBorder="1" applyAlignment="1">
      <alignment horizontal="left" vertical="top"/>
    </xf>
    <xf numFmtId="0" fontId="2" fillId="25" borderId="16" xfId="0" applyFont="1" applyFill="1" applyBorder="1" applyAlignment="1">
      <alignment horizontal="left" vertical="top"/>
    </xf>
    <xf numFmtId="0" fontId="25" fillId="25" borderId="16" xfId="0" applyFont="1" applyFill="1" applyBorder="1" applyAlignment="1">
      <alignment horizontal="center"/>
    </xf>
    <xf numFmtId="0" fontId="25" fillId="25" borderId="21" xfId="0" applyFont="1" applyFill="1" applyBorder="1" applyAlignment="1">
      <alignment horizontal="center"/>
    </xf>
    <xf numFmtId="0" fontId="0" fillId="0" borderId="10" xfId="0" applyBorder="1" applyAlignment="1">
      <alignment vertical="top"/>
    </xf>
    <xf numFmtId="0" fontId="0" fillId="0" borderId="11" xfId="0" applyBorder="1" applyAlignment="1">
      <alignment vertical="top"/>
    </xf>
    <xf numFmtId="0" fontId="0" fillId="0" borderId="22" xfId="0" applyBorder="1" applyAlignment="1">
      <alignment vertical="top"/>
    </xf>
    <xf numFmtId="0" fontId="0" fillId="0" borderId="40" xfId="0" applyBorder="1" applyAlignment="1">
      <alignment vertical="top"/>
    </xf>
    <xf numFmtId="0" fontId="0" fillId="0" borderId="12" xfId="0" applyBorder="1" applyAlignment="1">
      <alignment vertical="top"/>
    </xf>
    <xf numFmtId="0" fontId="0" fillId="0" borderId="34" xfId="0" applyBorder="1" applyAlignment="1">
      <alignment vertical="top"/>
    </xf>
    <xf numFmtId="0" fontId="0" fillId="0" borderId="23" xfId="0" applyBorder="1" applyAlignment="1">
      <alignment vertical="top"/>
    </xf>
    <xf numFmtId="0" fontId="0" fillId="0" borderId="41" xfId="0" applyBorder="1" applyAlignment="1">
      <alignment vertical="top"/>
    </xf>
    <xf numFmtId="0" fontId="0" fillId="0" borderId="11" xfId="0" applyBorder="1" applyAlignment="1">
      <alignment horizontal="left" vertical="top"/>
    </xf>
    <xf numFmtId="0" fontId="0" fillId="0" borderId="22" xfId="0" applyBorder="1" applyAlignment="1">
      <alignment horizontal="left" vertical="top"/>
    </xf>
    <xf numFmtId="0" fontId="0" fillId="0" borderId="40" xfId="0" applyBorder="1" applyAlignment="1">
      <alignment horizontal="left" vertical="top"/>
    </xf>
    <xf numFmtId="0" fontId="2" fillId="25" borderId="42" xfId="0" applyFont="1" applyFill="1" applyBorder="1" applyAlignment="1">
      <alignment horizontal="left" vertical="top"/>
    </xf>
    <xf numFmtId="0" fontId="2" fillId="25" borderId="24" xfId="0" applyFont="1" applyFill="1" applyBorder="1" applyAlignment="1">
      <alignment horizontal="left" vertical="top"/>
    </xf>
    <xf numFmtId="0" fontId="2" fillId="25" borderId="25" xfId="0" applyFont="1" applyFill="1" applyBorder="1" applyAlignment="1">
      <alignment horizontal="left" vertical="top"/>
    </xf>
    <xf numFmtId="0" fontId="0" fillId="0" borderId="32" xfId="0" applyBorder="1" applyAlignment="1">
      <alignment vertical="top"/>
    </xf>
    <xf numFmtId="0" fontId="0" fillId="0" borderId="11" xfId="0" applyBorder="1" applyAlignment="1">
      <alignment vertical="center"/>
    </xf>
    <xf numFmtId="0" fontId="0" fillId="0" borderId="22" xfId="0" applyBorder="1" applyAlignment="1">
      <alignment vertical="center"/>
    </xf>
    <xf numFmtId="0" fontId="0" fillId="0" borderId="12" xfId="0" applyBorder="1" applyAlignment="1">
      <alignment vertical="center"/>
    </xf>
    <xf numFmtId="0" fontId="0" fillId="0" borderId="34" xfId="0" applyBorder="1" applyAlignment="1">
      <alignment/>
    </xf>
    <xf numFmtId="0" fontId="0" fillId="0" borderId="23" xfId="0" applyBorder="1" applyAlignment="1">
      <alignment/>
    </xf>
    <xf numFmtId="0" fontId="0" fillId="0" borderId="37"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39" xfId="0" applyBorder="1" applyAlignment="1">
      <alignment/>
    </xf>
    <xf numFmtId="0" fontId="0" fillId="0" borderId="0" xfId="0" applyBorder="1" applyAlignment="1">
      <alignment/>
    </xf>
    <xf numFmtId="0" fontId="0" fillId="0" borderId="13" xfId="0" applyBorder="1" applyAlignment="1">
      <alignment vertical="top"/>
    </xf>
    <xf numFmtId="0" fontId="0" fillId="0" borderId="40" xfId="0" applyBorder="1" applyAlignment="1">
      <alignment vertical="center"/>
    </xf>
    <xf numFmtId="0" fontId="11" fillId="0" borderId="10" xfId="47" applyBorder="1">
      <alignment vertical="center"/>
      <protection/>
    </xf>
    <xf numFmtId="0" fontId="0" fillId="0" borderId="35" xfId="48" applyNumberFormat="1" applyFont="1" applyFill="1" applyBorder="1" applyAlignment="1">
      <alignment vertical="top" wrapText="1"/>
    </xf>
    <xf numFmtId="0" fontId="0" fillId="0" borderId="10" xfId="48" applyNumberFormat="1" applyFont="1" applyFill="1" applyBorder="1" applyAlignment="1">
      <alignment vertical="top" wrapText="1"/>
    </xf>
    <xf numFmtId="0" fontId="0" fillId="0" borderId="34" xfId="0" applyBorder="1" applyAlignment="1">
      <alignment horizontal="left" vertical="center"/>
    </xf>
    <xf numFmtId="0" fontId="0" fillId="0" borderId="23" xfId="0" applyBorder="1" applyAlignment="1">
      <alignment horizontal="left" vertical="center"/>
    </xf>
    <xf numFmtId="0" fontId="16" fillId="0" borderId="41" xfId="36" applyBorder="1" applyAlignment="1" applyProtection="1">
      <alignment horizontal="left" vertical="top" wrapText="1"/>
      <protection/>
    </xf>
    <xf numFmtId="0" fontId="0" fillId="0" borderId="41" xfId="0" applyBorder="1" applyAlignment="1">
      <alignment horizontal="left" vertical="top" wrapText="1"/>
    </xf>
    <xf numFmtId="0" fontId="0" fillId="0" borderId="0" xfId="0" applyAlignment="1">
      <alignment wrapText="1"/>
    </xf>
    <xf numFmtId="0" fontId="0" fillId="0" borderId="0" xfId="0" applyAlignment="1">
      <alignment/>
    </xf>
    <xf numFmtId="0" fontId="24" fillId="26" borderId="19" xfId="0" applyFont="1" applyFill="1" applyBorder="1" applyAlignment="1">
      <alignment horizontal="center" vertical="center"/>
    </xf>
    <xf numFmtId="0" fontId="24" fillId="26" borderId="16" xfId="0" applyFont="1" applyFill="1" applyBorder="1" applyAlignment="1">
      <alignment horizontal="center" vertical="center"/>
    </xf>
    <xf numFmtId="0" fontId="24" fillId="26" borderId="21" xfId="0" applyFont="1" applyFill="1" applyBorder="1" applyAlignment="1">
      <alignment horizontal="center" vertical="center"/>
    </xf>
    <xf numFmtId="0" fontId="24" fillId="26" borderId="17" xfId="0" applyFont="1" applyFill="1" applyBorder="1" applyAlignment="1">
      <alignment horizontal="center" vertical="center"/>
    </xf>
    <xf numFmtId="0" fontId="24" fillId="26" borderId="0" xfId="0" applyFont="1" applyFill="1" applyBorder="1" applyAlignment="1">
      <alignment horizontal="center" vertical="center"/>
    </xf>
    <xf numFmtId="0" fontId="24" fillId="26" borderId="13" xfId="0" applyFont="1" applyFill="1" applyBorder="1" applyAlignment="1">
      <alignment horizontal="center" vertical="center"/>
    </xf>
    <xf numFmtId="0" fontId="0" fillId="0" borderId="35" xfId="0" applyBorder="1" applyAlignment="1">
      <alignment vertical="top"/>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25" borderId="23" xfId="0" applyFill="1" applyBorder="1" applyAlignment="1">
      <alignment horizontal="left" vertical="center" wrapText="1"/>
    </xf>
    <xf numFmtId="0" fontId="0" fillId="25" borderId="41" xfId="0" applyFill="1" applyBorder="1" applyAlignment="1">
      <alignment horizontal="left" vertical="center" wrapText="1"/>
    </xf>
    <xf numFmtId="0" fontId="2" fillId="25" borderId="21" xfId="0" applyFont="1" applyFill="1" applyBorder="1" applyAlignment="1">
      <alignment horizontal="left" vertical="top"/>
    </xf>
    <xf numFmtId="0" fontId="2" fillId="0" borderId="16" xfId="0" applyFont="1" applyBorder="1" applyAlignment="1">
      <alignment horizontal="left" vertical="top"/>
    </xf>
    <xf numFmtId="0" fontId="2" fillId="0" borderId="21" xfId="0" applyFont="1" applyBorder="1" applyAlignment="1">
      <alignment horizontal="left" vertical="top"/>
    </xf>
    <xf numFmtId="0" fontId="0" fillId="0" borderId="22" xfId="0" applyFont="1" applyBorder="1" applyAlignment="1">
      <alignment vertical="top"/>
    </xf>
    <xf numFmtId="0" fontId="0" fillId="0" borderId="12" xfId="0" applyFont="1" applyBorder="1" applyAlignment="1">
      <alignment vertical="top"/>
    </xf>
    <xf numFmtId="0" fontId="0" fillId="0" borderId="37" xfId="0" applyFont="1" applyBorder="1" applyAlignment="1">
      <alignment vertical="center"/>
    </xf>
    <xf numFmtId="0" fontId="0" fillId="0" borderId="25" xfId="0" applyFont="1" applyBorder="1" applyAlignment="1">
      <alignment vertical="center"/>
    </xf>
    <xf numFmtId="0" fontId="0" fillId="25" borderId="43" xfId="0" applyFont="1" applyFill="1" applyBorder="1" applyAlignment="1">
      <alignment vertical="center"/>
    </xf>
    <xf numFmtId="0" fontId="0" fillId="0" borderId="23" xfId="0" applyFont="1" applyBorder="1" applyAlignment="1">
      <alignment vertical="top"/>
    </xf>
    <xf numFmtId="0" fontId="0" fillId="0" borderId="22" xfId="0" applyFont="1" applyBorder="1" applyAlignment="1">
      <alignment vertical="center"/>
    </xf>
    <xf numFmtId="0" fontId="0" fillId="0" borderId="40" xfId="0" applyFont="1" applyBorder="1" applyAlignment="1">
      <alignment vertical="center"/>
    </xf>
    <xf numFmtId="0" fontId="0" fillId="0" borderId="0" xfId="0" applyFont="1" applyAlignment="1">
      <alignment wrapText="1"/>
    </xf>
    <xf numFmtId="177" fontId="0" fillId="25" borderId="11" xfId="44" applyNumberFormat="1" applyFont="1" applyFill="1" applyBorder="1" applyAlignment="1">
      <alignment vertical="center"/>
    </xf>
    <xf numFmtId="177" fontId="0" fillId="25" borderId="40" xfId="44" applyNumberFormat="1" applyFont="1" applyFill="1" applyBorder="1" applyAlignment="1">
      <alignment vertical="center"/>
    </xf>
    <xf numFmtId="177" fontId="0" fillId="25" borderId="38" xfId="44" applyNumberFormat="1" applyFont="1" applyFill="1" applyBorder="1" applyAlignment="1">
      <alignment vertical="center"/>
    </xf>
    <xf numFmtId="177" fontId="0" fillId="25" borderId="43" xfId="44" applyNumberFormat="1" applyFont="1" applyFill="1" applyBorder="1" applyAlignment="1">
      <alignment vertical="center"/>
    </xf>
    <xf numFmtId="0" fontId="0" fillId="0" borderId="24" xfId="0" applyFont="1" applyBorder="1" applyAlignment="1">
      <alignment horizontal="left" vertical="center"/>
    </xf>
    <xf numFmtId="0" fontId="0" fillId="0" borderId="24" xfId="0" applyFont="1" applyBorder="1" applyAlignment="1">
      <alignment vertical="center"/>
    </xf>
    <xf numFmtId="10" fontId="0" fillId="0" borderId="11" xfId="0" applyNumberFormat="1" applyFont="1" applyBorder="1" applyAlignment="1">
      <alignment horizontal="center" vertical="center"/>
    </xf>
    <xf numFmtId="0" fontId="0" fillId="0" borderId="22" xfId="0" applyFont="1" applyBorder="1" applyAlignment="1">
      <alignment horizontal="center" vertical="center"/>
    </xf>
    <xf numFmtId="0" fontId="0" fillId="0" borderId="40" xfId="0" applyFont="1" applyBorder="1" applyAlignment="1">
      <alignment horizontal="center" vertical="center"/>
    </xf>
    <xf numFmtId="0" fontId="0" fillId="0" borderId="24" xfId="0" applyBorder="1" applyAlignment="1">
      <alignment horizontal="left" vertical="center"/>
    </xf>
    <xf numFmtId="0" fontId="0" fillId="0" borderId="25" xfId="0" applyFont="1" applyBorder="1" applyAlignment="1">
      <alignment horizontal="left" vertical="center"/>
    </xf>
    <xf numFmtId="0" fontId="0" fillId="0" borderId="0" xfId="0" applyFont="1" applyBorder="1" applyAlignment="1">
      <alignment horizontal="left" vertical="center"/>
    </xf>
    <xf numFmtId="0" fontId="0" fillId="0" borderId="30" xfId="0" applyFont="1" applyBorder="1" applyAlignment="1">
      <alignment horizontal="left" vertical="center"/>
    </xf>
    <xf numFmtId="0" fontId="0" fillId="0" borderId="23" xfId="0" applyFont="1" applyBorder="1" applyAlignment="1">
      <alignment horizontal="left" vertical="center"/>
    </xf>
    <xf numFmtId="0" fontId="0" fillId="0" borderId="32" xfId="0" applyFont="1" applyBorder="1" applyAlignment="1">
      <alignment horizontal="left" vertical="center"/>
    </xf>
    <xf numFmtId="0" fontId="0" fillId="0" borderId="0" xfId="0" applyBorder="1" applyAlignment="1">
      <alignment vertical="center" wrapText="1"/>
    </xf>
    <xf numFmtId="0" fontId="0" fillId="0" borderId="0" xfId="0" applyFont="1" applyBorder="1" applyAlignment="1">
      <alignment vertical="center" wrapText="1"/>
    </xf>
    <xf numFmtId="0" fontId="0" fillId="0" borderId="13" xfId="0" applyFont="1" applyBorder="1" applyAlignment="1">
      <alignment vertical="center" wrapText="1"/>
    </xf>
    <xf numFmtId="0" fontId="0" fillId="0" borderId="33" xfId="0" applyFont="1" applyBorder="1" applyAlignment="1">
      <alignment horizontal="left" vertical="top" wrapText="1"/>
    </xf>
    <xf numFmtId="0" fontId="0" fillId="0" borderId="26" xfId="0" applyBorder="1" applyAlignment="1">
      <alignment vertical="center" wrapText="1"/>
    </xf>
    <xf numFmtId="0" fontId="0" fillId="0" borderId="33" xfId="0" applyFont="1" applyBorder="1" applyAlignment="1">
      <alignment vertical="center" wrapText="1"/>
    </xf>
    <xf numFmtId="0" fontId="0" fillId="0" borderId="44" xfId="0" applyFont="1" applyBorder="1" applyAlignment="1">
      <alignment vertical="center" wrapText="1"/>
    </xf>
    <xf numFmtId="0" fontId="22" fillId="22" borderId="11" xfId="0" applyFont="1" applyFill="1" applyBorder="1" applyAlignment="1">
      <alignment horizontal="left" vertical="top" wrapText="1"/>
    </xf>
    <xf numFmtId="0" fontId="22" fillId="22" borderId="12" xfId="0" applyFont="1" applyFill="1" applyBorder="1" applyAlignment="1">
      <alignment horizontal="left" vertical="top" wrapText="1"/>
    </xf>
    <xf numFmtId="0" fontId="0" fillId="11" borderId="11" xfId="0" applyFill="1" applyBorder="1" applyAlignment="1">
      <alignment horizontal="left" vertical="top" wrapText="1" shrinkToFit="1"/>
    </xf>
    <xf numFmtId="0" fontId="0" fillId="11" borderId="12" xfId="0" applyFill="1" applyBorder="1" applyAlignment="1">
      <alignment horizontal="left" vertical="top" wrapText="1" shrinkToFit="1"/>
    </xf>
    <xf numFmtId="0" fontId="2" fillId="25" borderId="19" xfId="0" applyFont="1" applyFill="1" applyBorder="1" applyAlignment="1">
      <alignment horizontal="center" vertical="top"/>
    </xf>
    <xf numFmtId="0" fontId="2" fillId="25" borderId="16" xfId="0" applyFont="1" applyFill="1" applyBorder="1" applyAlignment="1">
      <alignment horizontal="center" vertical="top"/>
    </xf>
    <xf numFmtId="0" fontId="2" fillId="25" borderId="45" xfId="0" applyFont="1" applyFill="1" applyBorder="1" applyAlignment="1">
      <alignment horizontal="center" vertical="top"/>
    </xf>
    <xf numFmtId="0" fontId="2" fillId="0" borderId="46" xfId="0" applyFont="1" applyBorder="1" applyAlignment="1">
      <alignment horizontal="left" vertical="top"/>
    </xf>
    <xf numFmtId="0" fontId="0" fillId="16" borderId="10" xfId="0" applyFill="1" applyBorder="1" applyAlignment="1">
      <alignment horizontal="center" vertical="top"/>
    </xf>
    <xf numFmtId="0" fontId="0" fillId="24" borderId="11" xfId="0" applyFill="1" applyBorder="1" applyAlignment="1">
      <alignment horizontal="left" vertical="top" wrapText="1" shrinkToFit="1"/>
    </xf>
    <xf numFmtId="0" fontId="0" fillId="24" borderId="12" xfId="0" applyFill="1" applyBorder="1" applyAlignment="1">
      <alignment horizontal="left" vertical="top" wrapText="1" shrinkToFit="1"/>
    </xf>
    <xf numFmtId="0" fontId="0" fillId="22" borderId="11" xfId="0" applyFill="1" applyBorder="1" applyAlignment="1">
      <alignment horizontal="left" vertical="top" wrapText="1" shrinkToFit="1"/>
    </xf>
    <xf numFmtId="0" fontId="0" fillId="22" borderId="12" xfId="0" applyFill="1" applyBorder="1" applyAlignment="1">
      <alignment horizontal="left" vertical="top" wrapText="1" shrinkToFit="1"/>
    </xf>
    <xf numFmtId="0" fontId="2" fillId="0" borderId="47" xfId="0" applyFont="1" applyBorder="1" applyAlignment="1">
      <alignment horizontal="left" vertical="top"/>
    </xf>
    <xf numFmtId="0" fontId="2" fillId="0" borderId="48" xfId="0" applyFont="1" applyBorder="1" applyAlignment="1">
      <alignment horizontal="left" vertical="top"/>
    </xf>
    <xf numFmtId="0" fontId="2" fillId="0" borderId="49" xfId="0" applyFont="1" applyBorder="1" applyAlignment="1">
      <alignment horizontal="left" vertical="top"/>
    </xf>
    <xf numFmtId="0" fontId="0" fillId="25" borderId="47" xfId="0" applyFont="1" applyFill="1" applyBorder="1" applyAlignment="1">
      <alignment horizontal="left" vertical="top" wrapText="1"/>
    </xf>
    <xf numFmtId="0" fontId="0" fillId="25" borderId="48" xfId="0" applyFont="1" applyFill="1" applyBorder="1" applyAlignment="1">
      <alignment horizontal="left" vertical="top" wrapText="1"/>
    </xf>
    <xf numFmtId="0" fontId="0" fillId="25" borderId="49"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25" borderId="47" xfId="0" applyFill="1" applyBorder="1" applyAlignment="1">
      <alignment horizontal="left" vertical="top" wrapText="1"/>
    </xf>
    <xf numFmtId="0" fontId="0" fillId="25" borderId="0" xfId="0" applyFill="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13" xfId="0" applyFont="1" applyBorder="1" applyAlignment="1">
      <alignment horizontal="left" vertical="top" wrapText="1"/>
    </xf>
    <xf numFmtId="0" fontId="0" fillId="25" borderId="19" xfId="0" applyFont="1" applyFill="1" applyBorder="1" applyAlignment="1">
      <alignment horizontal="left" vertical="top" wrapText="1"/>
    </xf>
    <xf numFmtId="0" fontId="0" fillId="25" borderId="16" xfId="0" applyFont="1" applyFill="1" applyBorder="1" applyAlignment="1">
      <alignment horizontal="left" vertical="top" wrapText="1"/>
    </xf>
    <xf numFmtId="0" fontId="0" fillId="25" borderId="21" xfId="0" applyFont="1" applyFill="1" applyBorder="1" applyAlignment="1">
      <alignment horizontal="left" vertical="top" wrapText="1"/>
    </xf>
    <xf numFmtId="0" fontId="0" fillId="0" borderId="47" xfId="0" applyBorder="1" applyAlignment="1">
      <alignment horizontal="left" vertical="top" wrapText="1"/>
    </xf>
    <xf numFmtId="0" fontId="0" fillId="0" borderId="48" xfId="0" applyFont="1" applyBorder="1" applyAlignment="1">
      <alignment horizontal="left" vertical="top" wrapText="1"/>
    </xf>
    <xf numFmtId="0" fontId="0" fillId="0" borderId="49" xfId="0" applyFont="1" applyBorder="1" applyAlignment="1">
      <alignment horizontal="left" vertical="top" wrapText="1"/>
    </xf>
    <xf numFmtId="0" fontId="2" fillId="25" borderId="19" xfId="0" applyFont="1" applyFill="1" applyBorder="1" applyAlignment="1">
      <alignment horizontal="center" vertical="top" wrapText="1"/>
    </xf>
    <xf numFmtId="0" fontId="2" fillId="25" borderId="16" xfId="0" applyFont="1" applyFill="1" applyBorder="1" applyAlignment="1">
      <alignment horizontal="center" vertical="top" wrapText="1"/>
    </xf>
    <xf numFmtId="0" fontId="2" fillId="25" borderId="17" xfId="0" applyFont="1" applyFill="1" applyBorder="1" applyAlignment="1">
      <alignment horizontal="center" vertical="top" wrapText="1"/>
    </xf>
    <xf numFmtId="0" fontId="2" fillId="25" borderId="0" xfId="0" applyFont="1" applyFill="1" applyBorder="1" applyAlignment="1">
      <alignment horizontal="center" vertical="top" wrapText="1"/>
    </xf>
    <xf numFmtId="0" fontId="0" fillId="0" borderId="17" xfId="0"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0" fillId="0" borderId="50" xfId="0" applyFont="1" applyBorder="1" applyAlignment="1">
      <alignment horizontal="left" vertical="top" wrapText="1"/>
    </xf>
    <xf numFmtId="0" fontId="0" fillId="0" borderId="22" xfId="0" applyFont="1" applyBorder="1" applyAlignment="1">
      <alignment horizontal="left" vertical="top" wrapText="1"/>
    </xf>
    <xf numFmtId="0" fontId="0" fillId="0" borderId="40" xfId="0" applyFont="1" applyBorder="1" applyAlignment="1">
      <alignment horizontal="left" vertical="top" wrapText="1"/>
    </xf>
    <xf numFmtId="0" fontId="0" fillId="0" borderId="18" xfId="0"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2" fillId="25" borderId="45" xfId="0" applyFont="1" applyFill="1" applyBorder="1" applyAlignment="1">
      <alignment horizontal="center" vertical="top" wrapText="1"/>
    </xf>
    <xf numFmtId="0" fontId="2" fillId="0" borderId="16" xfId="0" applyFont="1" applyBorder="1" applyAlignment="1">
      <alignment horizontal="left" vertical="top" wrapText="1"/>
    </xf>
    <xf numFmtId="0" fontId="23" fillId="0" borderId="10" xfId="0" applyFont="1" applyBorder="1" applyAlignment="1">
      <alignment horizontal="center" vertical="top" wrapText="1"/>
    </xf>
    <xf numFmtId="0" fontId="0" fillId="0" borderId="10" xfId="0" applyFont="1" applyBorder="1" applyAlignment="1">
      <alignment horizontal="center" vertical="top" wrapText="1"/>
    </xf>
    <xf numFmtId="0" fontId="0" fillId="24" borderId="11" xfId="0" applyFont="1" applyFill="1" applyBorder="1" applyAlignment="1">
      <alignment horizontal="left" vertical="top" wrapText="1"/>
    </xf>
    <xf numFmtId="0" fontId="0" fillId="24" borderId="22" xfId="0" applyFont="1" applyFill="1" applyBorder="1" applyAlignment="1">
      <alignment horizontal="left" vertical="top" wrapText="1"/>
    </xf>
    <xf numFmtId="0" fontId="0" fillId="24" borderId="12" xfId="0" applyFont="1" applyFill="1" applyBorder="1" applyAlignment="1">
      <alignment horizontal="left" vertical="top" wrapText="1"/>
    </xf>
    <xf numFmtId="0" fontId="0" fillId="24" borderId="10" xfId="0" applyFont="1" applyFill="1" applyBorder="1" applyAlignment="1">
      <alignment horizontal="center" vertical="top" wrapText="1"/>
    </xf>
    <xf numFmtId="0" fontId="0" fillId="24" borderId="10" xfId="0" applyFont="1" applyFill="1" applyBorder="1" applyAlignment="1">
      <alignment horizontal="left" vertical="top" wrapText="1"/>
    </xf>
    <xf numFmtId="0" fontId="0" fillId="22" borderId="10" xfId="0" applyFill="1" applyBorder="1" applyAlignment="1">
      <alignment horizontal="left" vertical="top" wrapText="1"/>
    </xf>
    <xf numFmtId="0" fontId="0" fillId="22" borderId="10" xfId="0" applyFont="1" applyFill="1" applyBorder="1" applyAlignment="1">
      <alignment horizontal="left" vertical="top" wrapText="1"/>
    </xf>
    <xf numFmtId="0" fontId="0" fillId="22" borderId="11" xfId="0" applyFont="1" applyFill="1" applyBorder="1" applyAlignment="1">
      <alignment horizontal="left" vertical="top" wrapText="1"/>
    </xf>
    <xf numFmtId="0" fontId="0" fillId="22" borderId="22" xfId="0" applyFont="1" applyFill="1" applyBorder="1" applyAlignment="1">
      <alignment horizontal="left" vertical="top" wrapText="1"/>
    </xf>
    <xf numFmtId="0" fontId="0" fillId="22" borderId="12" xfId="0" applyFont="1" applyFill="1" applyBorder="1" applyAlignment="1">
      <alignment horizontal="left" vertical="top" wrapText="1"/>
    </xf>
    <xf numFmtId="0" fontId="0" fillId="0" borderId="11" xfId="0" applyFont="1" applyBorder="1" applyAlignment="1">
      <alignment horizontal="left" vertical="top" wrapText="1"/>
    </xf>
    <xf numFmtId="0" fontId="0" fillId="0" borderId="34" xfId="0" applyFont="1" applyBorder="1" applyAlignment="1">
      <alignment horizontal="left" vertical="top" wrapText="1"/>
    </xf>
    <xf numFmtId="0" fontId="0" fillId="0" borderId="23" xfId="0" applyFont="1" applyBorder="1" applyAlignment="1">
      <alignment horizontal="left" vertical="top" wrapText="1"/>
    </xf>
    <xf numFmtId="0" fontId="0"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Border="1" applyAlignment="1">
      <alignment horizontal="left" vertical="center" wrapText="1"/>
    </xf>
    <xf numFmtId="0" fontId="27" fillId="0" borderId="11" xfId="0" applyFont="1" applyBorder="1" applyAlignment="1">
      <alignment horizontal="center" vertical="top" wrapText="1"/>
    </xf>
    <xf numFmtId="0" fontId="27" fillId="0" borderId="22" xfId="0" applyFont="1" applyBorder="1" applyAlignment="1">
      <alignment horizontal="center" vertical="top" wrapText="1"/>
    </xf>
    <xf numFmtId="0" fontId="27" fillId="0" borderId="12" xfId="0" applyFont="1" applyBorder="1" applyAlignment="1">
      <alignment horizontal="center" vertical="top" wrapText="1"/>
    </xf>
    <xf numFmtId="0" fontId="2" fillId="0" borderId="11" xfId="0" applyFont="1" applyBorder="1" applyAlignment="1">
      <alignment horizontal="center" vertical="top" wrapText="1"/>
    </xf>
    <xf numFmtId="0" fontId="2" fillId="0" borderId="22" xfId="0" applyFont="1" applyBorder="1" applyAlignment="1">
      <alignment horizontal="center" vertical="top" wrapText="1"/>
    </xf>
    <xf numFmtId="0" fontId="2" fillId="0" borderId="12" xfId="0" applyFont="1" applyBorder="1" applyAlignment="1">
      <alignment horizontal="center" vertical="top" wrapText="1"/>
    </xf>
    <xf numFmtId="0" fontId="0" fillId="0" borderId="38" xfId="0" applyFont="1" applyBorder="1" applyAlignment="1">
      <alignment horizontal="center" vertical="top" wrapText="1"/>
    </xf>
    <xf numFmtId="0" fontId="0" fillId="0" borderId="51" xfId="0" applyFont="1" applyBorder="1" applyAlignment="1">
      <alignment horizontal="center" vertical="top" wrapText="1"/>
    </xf>
    <xf numFmtId="0" fontId="0" fillId="0" borderId="35" xfId="0" applyFont="1" applyBorder="1" applyAlignment="1">
      <alignment horizontal="center" vertical="top" wrapText="1"/>
    </xf>
    <xf numFmtId="0" fontId="23" fillId="25" borderId="37" xfId="0" applyFont="1" applyFill="1" applyBorder="1" applyAlignment="1">
      <alignment horizontal="left" vertical="top" wrapText="1"/>
    </xf>
    <xf numFmtId="0" fontId="23" fillId="25" borderId="24" xfId="0" applyFont="1" applyFill="1" applyBorder="1" applyAlignment="1">
      <alignment horizontal="left"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23" fillId="25" borderId="34" xfId="0" applyFont="1" applyFill="1" applyBorder="1" applyAlignment="1">
      <alignment horizontal="left" vertical="top" wrapText="1"/>
    </xf>
    <xf numFmtId="0" fontId="23" fillId="25" borderId="23" xfId="0" applyFont="1" applyFill="1" applyBorder="1" applyAlignment="1">
      <alignment horizontal="left" vertical="top" wrapText="1"/>
    </xf>
    <xf numFmtId="0" fontId="0" fillId="0" borderId="32" xfId="0" applyFont="1" applyBorder="1" applyAlignment="1">
      <alignment horizontal="left" vertical="top" wrapText="1"/>
    </xf>
    <xf numFmtId="0" fontId="0" fillId="0" borderId="11" xfId="0" applyFont="1" applyBorder="1" applyAlignment="1">
      <alignment horizontal="center" vertical="top" wrapText="1"/>
    </xf>
    <xf numFmtId="0" fontId="0" fillId="0" borderId="22" xfId="0" applyFont="1" applyBorder="1" applyAlignment="1">
      <alignment horizontal="center" vertical="top" wrapText="1"/>
    </xf>
    <xf numFmtId="0" fontId="0" fillId="0" borderId="12" xfId="0" applyFont="1" applyBorder="1" applyAlignment="1">
      <alignment horizontal="center" vertical="top" wrapText="1"/>
    </xf>
    <xf numFmtId="0" fontId="0" fillId="0" borderId="37" xfId="0" applyFont="1" applyFill="1" applyBorder="1" applyAlignment="1">
      <alignment horizontal="center" vertical="top" wrapText="1"/>
    </xf>
    <xf numFmtId="0" fontId="0" fillId="0" borderId="24"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22"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17" borderId="39" xfId="0" applyFont="1" applyFill="1" applyBorder="1" applyAlignment="1">
      <alignment horizontal="right" vertical="top" wrapText="1"/>
    </xf>
    <xf numFmtId="0" fontId="0" fillId="17" borderId="0" xfId="0" applyFont="1" applyFill="1" applyBorder="1" applyAlignment="1">
      <alignment horizontal="right" vertical="top" wrapText="1"/>
    </xf>
    <xf numFmtId="0" fontId="0" fillId="17" borderId="30" xfId="0" applyFont="1" applyFill="1" applyBorder="1" applyAlignment="1">
      <alignment horizontal="right" vertical="top" wrapText="1"/>
    </xf>
    <xf numFmtId="0" fontId="0" fillId="11" borderId="39" xfId="0" applyFont="1" applyFill="1" applyBorder="1" applyAlignment="1">
      <alignment horizontal="right" vertical="top" wrapText="1"/>
    </xf>
    <xf numFmtId="0" fontId="0" fillId="11" borderId="0" xfId="0" applyFont="1" applyFill="1" applyBorder="1" applyAlignment="1">
      <alignment horizontal="right" vertical="top" wrapText="1"/>
    </xf>
    <xf numFmtId="0" fontId="0" fillId="11" borderId="30" xfId="0" applyFont="1" applyFill="1" applyBorder="1" applyAlignment="1">
      <alignment horizontal="right" vertical="top" wrapText="1"/>
    </xf>
    <xf numFmtId="0" fontId="0" fillId="0" borderId="34" xfId="0" applyFont="1" applyBorder="1" applyAlignment="1">
      <alignment horizontal="left" vertical="top"/>
    </xf>
    <xf numFmtId="0" fontId="0" fillId="0" borderId="23" xfId="0" applyFont="1" applyBorder="1" applyAlignment="1">
      <alignment horizontal="left" vertical="top"/>
    </xf>
    <xf numFmtId="0" fontId="0" fillId="0" borderId="22" xfId="0" applyFont="1" applyBorder="1" applyAlignment="1">
      <alignment horizontal="left" vertical="top"/>
    </xf>
    <xf numFmtId="0" fontId="0" fillId="0" borderId="12" xfId="0" applyFont="1" applyBorder="1" applyAlignment="1">
      <alignment horizontal="left" vertical="top"/>
    </xf>
    <xf numFmtId="0" fontId="0" fillId="0" borderId="52" xfId="0" applyFont="1" applyBorder="1" applyAlignment="1">
      <alignment horizontal="left" vertical="top"/>
    </xf>
    <xf numFmtId="0" fontId="0" fillId="0" borderId="14" xfId="0" applyFont="1" applyBorder="1" applyAlignment="1">
      <alignment horizontal="left" vertical="top"/>
    </xf>
    <xf numFmtId="0" fontId="0" fillId="0" borderId="14" xfId="0" applyBorder="1" applyAlignment="1">
      <alignment horizontal="left" vertical="top"/>
    </xf>
    <xf numFmtId="0" fontId="0" fillId="0" borderId="31" xfId="0" applyFont="1" applyBorder="1" applyAlignment="1">
      <alignment horizontal="left" vertical="top"/>
    </xf>
    <xf numFmtId="0" fontId="0" fillId="8" borderId="34" xfId="0" applyFont="1" applyFill="1" applyBorder="1" applyAlignment="1">
      <alignment horizontal="right" vertical="top" wrapText="1"/>
    </xf>
    <xf numFmtId="0" fontId="0" fillId="8" borderId="23" xfId="0" applyFont="1" applyFill="1" applyBorder="1" applyAlignment="1">
      <alignment horizontal="right" vertical="top" wrapText="1"/>
    </xf>
    <xf numFmtId="0" fontId="0" fillId="8" borderId="32" xfId="0" applyFont="1" applyFill="1" applyBorder="1" applyAlignment="1">
      <alignment horizontal="right" vertical="top" wrapText="1"/>
    </xf>
    <xf numFmtId="0" fontId="23" fillId="0" borderId="37" xfId="0" applyFont="1" applyBorder="1" applyAlignment="1">
      <alignment horizontal="center" vertical="top" wrapText="1"/>
    </xf>
    <xf numFmtId="0" fontId="23" fillId="0" borderId="24" xfId="0" applyFont="1" applyBorder="1" applyAlignment="1">
      <alignment horizontal="center" vertical="top" wrapText="1"/>
    </xf>
    <xf numFmtId="0" fontId="0" fillId="0" borderId="23" xfId="0" applyFont="1" applyBorder="1" applyAlignment="1">
      <alignment horizontal="left" vertical="top"/>
    </xf>
    <xf numFmtId="0" fontId="0" fillId="0" borderId="32" xfId="0" applyFont="1" applyBorder="1" applyAlignment="1">
      <alignment horizontal="left" vertical="top"/>
    </xf>
    <xf numFmtId="0" fontId="2" fillId="25" borderId="17" xfId="0" applyFont="1" applyFill="1" applyBorder="1" applyAlignment="1">
      <alignment horizontal="left" vertical="top" wrapText="1"/>
    </xf>
    <xf numFmtId="0" fontId="2" fillId="25" borderId="0" xfId="0" applyFont="1" applyFill="1" applyBorder="1" applyAlignment="1">
      <alignment horizontal="left" vertical="top" wrapText="1"/>
    </xf>
    <xf numFmtId="0" fontId="2" fillId="25" borderId="30" xfId="0" applyFont="1" applyFill="1" applyBorder="1" applyAlignment="1">
      <alignment horizontal="left" vertical="top" wrapText="1"/>
    </xf>
    <xf numFmtId="0" fontId="0" fillId="0" borderId="11" xfId="0" applyFont="1" applyBorder="1" applyAlignment="1">
      <alignment horizontal="center" vertical="top" wrapText="1"/>
    </xf>
    <xf numFmtId="0" fontId="0" fillId="0" borderId="22" xfId="0" applyFont="1" applyBorder="1" applyAlignment="1">
      <alignment/>
    </xf>
    <xf numFmtId="0" fontId="0" fillId="0" borderId="12" xfId="0" applyFont="1" applyBorder="1" applyAlignment="1">
      <alignment/>
    </xf>
    <xf numFmtId="0" fontId="0" fillId="0" borderId="22" xfId="0" applyFont="1" applyBorder="1" applyAlignment="1">
      <alignment horizontal="left"/>
    </xf>
    <xf numFmtId="0" fontId="0" fillId="0" borderId="12" xfId="0" applyFont="1" applyBorder="1" applyAlignment="1">
      <alignment horizontal="left"/>
    </xf>
    <xf numFmtId="0" fontId="0" fillId="0" borderId="11" xfId="0" applyFont="1" applyBorder="1" applyAlignment="1">
      <alignment horizontal="left" vertical="top" wrapText="1"/>
    </xf>
    <xf numFmtId="0" fontId="0" fillId="0" borderId="11" xfId="0" applyBorder="1" applyAlignment="1">
      <alignment horizontal="left" vertical="top" wrapText="1"/>
    </xf>
    <xf numFmtId="0" fontId="2" fillId="25" borderId="19" xfId="0" applyFont="1" applyFill="1" applyBorder="1" applyAlignment="1">
      <alignment vertical="top" wrapText="1"/>
    </xf>
    <xf numFmtId="0" fontId="2" fillId="25" borderId="16" xfId="0" applyFont="1" applyFill="1" applyBorder="1" applyAlignment="1">
      <alignment vertical="top" wrapText="1"/>
    </xf>
    <xf numFmtId="0" fontId="2" fillId="0" borderId="53" xfId="0" applyFont="1" applyBorder="1" applyAlignment="1">
      <alignment horizontal="center" vertical="top" wrapText="1"/>
    </xf>
    <xf numFmtId="0" fontId="2" fillId="0" borderId="46" xfId="0" applyFont="1" applyBorder="1" applyAlignment="1">
      <alignment horizontal="center" vertical="top" wrapText="1"/>
    </xf>
    <xf numFmtId="0" fontId="2" fillId="0" borderId="54" xfId="0" applyFont="1" applyBorder="1" applyAlignment="1">
      <alignment horizontal="center" vertical="top" wrapText="1"/>
    </xf>
    <xf numFmtId="0" fontId="22" fillId="25" borderId="53" xfId="0" applyFont="1" applyFill="1" applyBorder="1" applyAlignment="1">
      <alignment horizontal="center" vertical="top" wrapText="1"/>
    </xf>
    <xf numFmtId="0" fontId="22" fillId="25" borderId="46" xfId="0" applyFont="1" applyFill="1" applyBorder="1" applyAlignment="1">
      <alignment horizontal="center" vertical="top" wrapText="1"/>
    </xf>
    <xf numFmtId="0" fontId="22" fillId="25" borderId="55" xfId="0" applyFont="1" applyFill="1" applyBorder="1" applyAlignment="1">
      <alignment horizontal="center" vertical="top" wrapText="1"/>
    </xf>
    <xf numFmtId="0" fontId="0" fillId="0" borderId="22" xfId="0" applyFont="1" applyBorder="1" applyAlignment="1">
      <alignment horizontal="left" vertical="top" wrapText="1"/>
    </xf>
    <xf numFmtId="0" fontId="0" fillId="0" borderId="12" xfId="0" applyFont="1" applyBorder="1" applyAlignment="1">
      <alignment horizontal="left" vertical="top" wrapText="1"/>
    </xf>
    <xf numFmtId="0" fontId="0" fillId="0" borderId="37"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39" xfId="0" applyFont="1" applyBorder="1" applyAlignment="1">
      <alignment horizontal="left" vertical="center" wrapText="1"/>
    </xf>
    <xf numFmtId="0" fontId="0" fillId="0" borderId="0" xfId="0" applyFont="1" applyBorder="1" applyAlignment="1">
      <alignment horizontal="left" vertical="center" wrapText="1"/>
    </xf>
    <xf numFmtId="0" fontId="0" fillId="0" borderId="30" xfId="0" applyFont="1" applyBorder="1" applyAlignment="1">
      <alignment horizontal="left" vertical="center" wrapText="1"/>
    </xf>
    <xf numFmtId="0" fontId="0" fillId="0" borderId="34" xfId="0" applyFont="1" applyBorder="1" applyAlignment="1">
      <alignment horizontal="left" vertical="center" wrapText="1"/>
    </xf>
    <xf numFmtId="0" fontId="0" fillId="0" borderId="23" xfId="0" applyFont="1" applyBorder="1" applyAlignment="1">
      <alignment horizontal="left" vertical="center" wrapText="1"/>
    </xf>
    <xf numFmtId="0" fontId="0" fillId="0" borderId="32" xfId="0" applyFont="1" applyBorder="1" applyAlignment="1">
      <alignment horizontal="left" vertical="center" wrapText="1"/>
    </xf>
    <xf numFmtId="0" fontId="22" fillId="25" borderId="37" xfId="0" applyFont="1" applyFill="1" applyBorder="1" applyAlignment="1">
      <alignment horizontal="center" vertical="center" wrapText="1"/>
    </xf>
    <xf numFmtId="0" fontId="22" fillId="25" borderId="24" xfId="0" applyFont="1" applyFill="1" applyBorder="1" applyAlignment="1">
      <alignment horizontal="center" vertical="center" wrapText="1"/>
    </xf>
    <xf numFmtId="0" fontId="22" fillId="25" borderId="43" xfId="0" applyFont="1" applyFill="1" applyBorder="1" applyAlignment="1">
      <alignment horizontal="center" vertical="center" wrapText="1"/>
    </xf>
    <xf numFmtId="0" fontId="22" fillId="25" borderId="39" xfId="0" applyFont="1" applyFill="1" applyBorder="1" applyAlignment="1">
      <alignment horizontal="center" vertical="center" wrapText="1"/>
    </xf>
    <xf numFmtId="0" fontId="22" fillId="25" borderId="0" xfId="0" applyFont="1" applyFill="1" applyBorder="1" applyAlignment="1">
      <alignment horizontal="center" vertical="center" wrapText="1"/>
    </xf>
    <xf numFmtId="0" fontId="22" fillId="25" borderId="13" xfId="0" applyFont="1" applyFill="1" applyBorder="1" applyAlignment="1">
      <alignment horizontal="center" vertical="center" wrapText="1"/>
    </xf>
    <xf numFmtId="0" fontId="22" fillId="25" borderId="34" xfId="0" applyFont="1" applyFill="1" applyBorder="1" applyAlignment="1">
      <alignment horizontal="center" vertical="center" wrapText="1"/>
    </xf>
    <xf numFmtId="0" fontId="22" fillId="25" borderId="23" xfId="0" applyFont="1" applyFill="1" applyBorder="1" applyAlignment="1">
      <alignment horizontal="center" vertical="center" wrapText="1"/>
    </xf>
    <xf numFmtId="0" fontId="22" fillId="25" borderId="41" xfId="0" applyFont="1" applyFill="1" applyBorder="1" applyAlignment="1">
      <alignment horizontal="center" vertical="center" wrapText="1"/>
    </xf>
    <xf numFmtId="0" fontId="0" fillId="0" borderId="52" xfId="0" applyFont="1" applyBorder="1" applyAlignment="1">
      <alignment horizontal="left" vertical="center" wrapText="1"/>
    </xf>
    <xf numFmtId="0" fontId="0" fillId="0" borderId="14" xfId="0" applyFont="1" applyBorder="1" applyAlignment="1">
      <alignment horizontal="left" vertical="center" wrapText="1"/>
    </xf>
    <xf numFmtId="0" fontId="0" fillId="0" borderId="31" xfId="0" applyFont="1" applyBorder="1" applyAlignment="1">
      <alignment horizontal="left" vertical="center" wrapText="1"/>
    </xf>
    <xf numFmtId="0" fontId="22" fillId="0" borderId="37" xfId="0" applyFont="1" applyBorder="1" applyAlignment="1">
      <alignment horizontal="center" wrapText="1"/>
    </xf>
    <xf numFmtId="0" fontId="22" fillId="0" borderId="24" xfId="0" applyFont="1" applyBorder="1" applyAlignment="1">
      <alignment horizontal="center" wrapText="1"/>
    </xf>
    <xf numFmtId="0" fontId="22" fillId="0" borderId="43" xfId="0" applyFont="1" applyBorder="1" applyAlignment="1">
      <alignment horizontal="center" wrapText="1"/>
    </xf>
    <xf numFmtId="0" fontId="22" fillId="0" borderId="39" xfId="0" applyFont="1" applyBorder="1" applyAlignment="1">
      <alignment horizontal="center" wrapText="1"/>
    </xf>
    <xf numFmtId="0" fontId="22" fillId="0" borderId="0" xfId="0" applyFont="1" applyBorder="1" applyAlignment="1">
      <alignment horizontal="center" wrapText="1"/>
    </xf>
    <xf numFmtId="0" fontId="22" fillId="0" borderId="13" xfId="0" applyFont="1" applyBorder="1" applyAlignment="1">
      <alignment horizontal="center" wrapText="1"/>
    </xf>
    <xf numFmtId="0" fontId="22" fillId="0" borderId="52" xfId="0" applyFont="1" applyBorder="1" applyAlignment="1">
      <alignment horizontal="center" wrapText="1"/>
    </xf>
    <xf numFmtId="0" fontId="22" fillId="0" borderId="14" xfId="0" applyFont="1" applyBorder="1" applyAlignment="1">
      <alignment horizontal="center" wrapText="1"/>
    </xf>
    <xf numFmtId="0" fontId="22" fillId="0" borderId="15" xfId="0" applyFont="1" applyBorder="1" applyAlignment="1">
      <alignment horizontal="center" wrapText="1"/>
    </xf>
    <xf numFmtId="0" fontId="0" fillId="0" borderId="26" xfId="0" applyFont="1" applyBorder="1" applyAlignment="1">
      <alignment horizontal="left" vertical="top" wrapText="1"/>
    </xf>
    <xf numFmtId="0" fontId="0" fillId="0" borderId="33" xfId="0" applyFont="1" applyBorder="1" applyAlignment="1">
      <alignment horizontal="left"/>
    </xf>
    <xf numFmtId="0" fontId="0" fillId="0" borderId="27" xfId="0" applyFont="1" applyBorder="1" applyAlignment="1">
      <alignment horizontal="left"/>
    </xf>
    <xf numFmtId="0" fontId="0" fillId="25" borderId="0" xfId="0" applyFill="1" applyBorder="1" applyAlignment="1">
      <alignment vertical="top" wrapText="1"/>
    </xf>
    <xf numFmtId="0" fontId="0" fillId="25" borderId="0" xfId="0" applyFill="1" applyAlignment="1">
      <alignment vertical="top" wrapText="1"/>
    </xf>
    <xf numFmtId="0" fontId="2" fillId="0" borderId="55" xfId="0" applyFont="1" applyBorder="1" applyAlignment="1">
      <alignment horizontal="center" vertical="top" wrapText="1"/>
    </xf>
    <xf numFmtId="0" fontId="22" fillId="0" borderId="37" xfId="0" applyFont="1" applyBorder="1" applyAlignment="1">
      <alignment horizontal="center" vertical="top" wrapText="1"/>
    </xf>
    <xf numFmtId="0" fontId="22" fillId="0" borderId="24" xfId="0" applyFont="1" applyBorder="1" applyAlignment="1">
      <alignment horizontal="center" vertical="top" wrapText="1"/>
    </xf>
    <xf numFmtId="0" fontId="22" fillId="0" borderId="43" xfId="0" applyFont="1" applyBorder="1" applyAlignment="1">
      <alignment horizontal="center" vertical="top" wrapText="1"/>
    </xf>
    <xf numFmtId="0" fontId="22" fillId="0" borderId="39" xfId="0" applyFont="1" applyBorder="1" applyAlignment="1">
      <alignment horizontal="center" vertical="top" wrapText="1"/>
    </xf>
    <xf numFmtId="0" fontId="22" fillId="0" borderId="0" xfId="0" applyFont="1" applyBorder="1" applyAlignment="1">
      <alignment horizontal="center" vertical="top" wrapText="1"/>
    </xf>
    <xf numFmtId="0" fontId="22" fillId="0" borderId="13" xfId="0" applyFont="1" applyBorder="1" applyAlignment="1">
      <alignment horizontal="center" vertical="top" wrapText="1"/>
    </xf>
    <xf numFmtId="0" fontId="22" fillId="0" borderId="52" xfId="0" applyFont="1" applyBorder="1" applyAlignment="1">
      <alignment horizontal="center" vertical="top" wrapText="1"/>
    </xf>
    <xf numFmtId="0" fontId="22" fillId="0" borderId="14" xfId="0" applyFont="1" applyBorder="1" applyAlignment="1">
      <alignment horizontal="center" vertical="top" wrapText="1"/>
    </xf>
    <xf numFmtId="0" fontId="22" fillId="0" borderId="15" xfId="0" applyFont="1" applyBorder="1" applyAlignment="1">
      <alignment horizontal="center" vertical="top" wrapText="1"/>
    </xf>
    <xf numFmtId="0" fontId="22" fillId="0" borderId="0" xfId="0" applyFont="1" applyBorder="1" applyAlignment="1">
      <alignment horizontal="center" vertical="top" wrapText="1"/>
    </xf>
    <xf numFmtId="0" fontId="2" fillId="25" borderId="30" xfId="0" applyFont="1" applyFill="1" applyBorder="1" applyAlignment="1">
      <alignment horizontal="center" vertical="top" wrapText="1"/>
    </xf>
    <xf numFmtId="0" fontId="2" fillId="25" borderId="56" xfId="0" applyFont="1" applyFill="1" applyBorder="1" applyAlignment="1">
      <alignment horizontal="center" vertical="top"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rmal_pag. 1"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161925</xdr:colOff>
      <xdr:row>4</xdr:row>
      <xdr:rowOff>9525</xdr:rowOff>
    </xdr:to>
    <xdr:pic>
      <xdr:nvPicPr>
        <xdr:cNvPr id="1" name="Immagine 1"/>
        <xdr:cNvPicPr preferRelativeResize="1">
          <a:picLocks noChangeAspect="1"/>
        </xdr:cNvPicPr>
      </xdr:nvPicPr>
      <xdr:blipFill>
        <a:blip r:embed="rId1"/>
        <a:stretch>
          <a:fillRect/>
        </a:stretch>
      </xdr:blipFill>
      <xdr:spPr>
        <a:xfrm>
          <a:off x="0" y="0"/>
          <a:ext cx="847725" cy="771525"/>
        </a:xfrm>
        <a:prstGeom prst="rect">
          <a:avLst/>
        </a:prstGeom>
        <a:noFill/>
        <a:ln w="9525" cmpd="sng">
          <a:noFill/>
        </a:ln>
      </xdr:spPr>
    </xdr:pic>
    <xdr:clientData/>
  </xdr:twoCellAnchor>
  <xdr:twoCellAnchor editAs="oneCell">
    <xdr:from>
      <xdr:col>0</xdr:col>
      <xdr:colOff>0</xdr:colOff>
      <xdr:row>0</xdr:row>
      <xdr:rowOff>0</xdr:rowOff>
    </xdr:from>
    <xdr:to>
      <xdr:col>1</xdr:col>
      <xdr:colOff>161925</xdr:colOff>
      <xdr:row>4</xdr:row>
      <xdr:rowOff>9525</xdr:rowOff>
    </xdr:to>
    <xdr:pic>
      <xdr:nvPicPr>
        <xdr:cNvPr id="2" name="Immagine 3"/>
        <xdr:cNvPicPr preferRelativeResize="1">
          <a:picLocks noChangeAspect="1"/>
        </xdr:cNvPicPr>
      </xdr:nvPicPr>
      <xdr:blipFill>
        <a:blip r:embed="rId1"/>
        <a:stretch>
          <a:fillRect/>
        </a:stretch>
      </xdr:blipFill>
      <xdr:spPr>
        <a:xfrm>
          <a:off x="0" y="0"/>
          <a:ext cx="8477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scinabarosi.it/"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27"/>
  <sheetViews>
    <sheetView zoomScalePageLayoutView="0" workbookViewId="0" topLeftCell="A10">
      <selection activeCell="I19" sqref="I19:N19"/>
    </sheetView>
  </sheetViews>
  <sheetFormatPr defaultColWidth="9.140625" defaultRowHeight="15"/>
  <cols>
    <col min="1" max="14" width="10.28125" style="0" customWidth="1"/>
  </cols>
  <sheetData>
    <row r="1" spans="1:14" ht="15">
      <c r="A1" s="20"/>
      <c r="B1" s="179" t="s">
        <v>0</v>
      </c>
      <c r="C1" s="180"/>
      <c r="D1" s="180"/>
      <c r="E1" s="180"/>
      <c r="F1" s="180"/>
      <c r="G1" s="180"/>
      <c r="H1" s="180"/>
      <c r="I1" s="180"/>
      <c r="J1" s="180"/>
      <c r="K1" s="180"/>
      <c r="L1" s="180"/>
      <c r="M1" s="180"/>
      <c r="N1" s="181"/>
    </row>
    <row r="2" spans="1:14" ht="15">
      <c r="A2" s="16"/>
      <c r="B2" s="182"/>
      <c r="C2" s="183"/>
      <c r="D2" s="183"/>
      <c r="E2" s="183"/>
      <c r="F2" s="183"/>
      <c r="G2" s="183"/>
      <c r="H2" s="183"/>
      <c r="I2" s="183"/>
      <c r="J2" s="183"/>
      <c r="K2" s="183"/>
      <c r="L2" s="183"/>
      <c r="M2" s="183"/>
      <c r="N2" s="184"/>
    </row>
    <row r="3" spans="1:14" ht="15">
      <c r="A3" s="16"/>
      <c r="B3" s="182"/>
      <c r="C3" s="183"/>
      <c r="D3" s="183"/>
      <c r="E3" s="183"/>
      <c r="F3" s="183"/>
      <c r="G3" s="183"/>
      <c r="H3" s="183"/>
      <c r="I3" s="183"/>
      <c r="J3" s="183"/>
      <c r="K3" s="183"/>
      <c r="L3" s="183"/>
      <c r="M3" s="183"/>
      <c r="N3" s="184"/>
    </row>
    <row r="4" spans="1:14" ht="15">
      <c r="A4" s="16"/>
      <c r="B4" s="182"/>
      <c r="C4" s="183"/>
      <c r="D4" s="183"/>
      <c r="E4" s="183"/>
      <c r="F4" s="183"/>
      <c r="G4" s="183"/>
      <c r="H4" s="183"/>
      <c r="I4" s="183"/>
      <c r="J4" s="183"/>
      <c r="K4" s="183"/>
      <c r="L4" s="183"/>
      <c r="M4" s="183"/>
      <c r="N4" s="184"/>
    </row>
    <row r="5" spans="1:14" ht="15">
      <c r="A5" s="16"/>
      <c r="B5" s="11"/>
      <c r="C5" s="11"/>
      <c r="D5" s="11"/>
      <c r="E5" s="11"/>
      <c r="F5" s="9"/>
      <c r="G5" s="9"/>
      <c r="H5" s="9"/>
      <c r="I5" s="9"/>
      <c r="J5" s="9"/>
      <c r="K5" s="9"/>
      <c r="L5" s="9"/>
      <c r="M5" s="9"/>
      <c r="N5" s="10"/>
    </row>
    <row r="6" spans="1:14" ht="18.75">
      <c r="A6" s="139" t="s">
        <v>1</v>
      </c>
      <c r="B6" s="140"/>
      <c r="C6" s="140"/>
      <c r="D6" s="140"/>
      <c r="E6" s="140"/>
      <c r="F6" s="141" t="s">
        <v>2</v>
      </c>
      <c r="G6" s="141"/>
      <c r="H6" s="141"/>
      <c r="I6" s="141"/>
      <c r="J6" s="141"/>
      <c r="K6" s="141"/>
      <c r="L6" s="141"/>
      <c r="M6" s="141"/>
      <c r="N6" s="142"/>
    </row>
    <row r="7" spans="1:14" ht="15">
      <c r="A7" s="16"/>
      <c r="B7" s="11"/>
      <c r="C7" s="11"/>
      <c r="D7" s="11"/>
      <c r="E7" s="11"/>
      <c r="F7" s="9"/>
      <c r="G7" s="9"/>
      <c r="H7" s="9"/>
      <c r="I7" s="9"/>
      <c r="J7" s="9"/>
      <c r="K7" s="9"/>
      <c r="L7" s="9"/>
      <c r="M7" s="9"/>
      <c r="N7" s="10"/>
    </row>
    <row r="8" spans="1:14" ht="15">
      <c r="A8" s="16"/>
      <c r="B8" s="11"/>
      <c r="C8" s="11"/>
      <c r="D8" s="11"/>
      <c r="E8" s="11"/>
      <c r="F8" s="143" t="s">
        <v>3</v>
      </c>
      <c r="G8" s="143"/>
      <c r="H8" s="144"/>
      <c r="I8" s="144" t="s">
        <v>136</v>
      </c>
      <c r="J8" s="145"/>
      <c r="K8" s="145"/>
      <c r="L8" s="145"/>
      <c r="M8" s="145"/>
      <c r="N8" s="146"/>
    </row>
    <row r="9" spans="1:14" ht="15">
      <c r="A9" s="16"/>
      <c r="B9" s="11"/>
      <c r="C9" s="11"/>
      <c r="D9" s="11"/>
      <c r="E9" s="11"/>
      <c r="F9" s="144" t="s">
        <v>4</v>
      </c>
      <c r="G9" s="145"/>
      <c r="H9" s="147"/>
      <c r="I9" s="148" t="s">
        <v>186</v>
      </c>
      <c r="J9" s="149"/>
      <c r="K9" s="149"/>
      <c r="L9" s="149"/>
      <c r="M9" s="149"/>
      <c r="N9" s="150"/>
    </row>
    <row r="10" spans="1:14" ht="15">
      <c r="A10" s="16"/>
      <c r="B10" s="11"/>
      <c r="C10" s="11"/>
      <c r="D10" s="11"/>
      <c r="E10" s="11"/>
      <c r="F10" s="144" t="s">
        <v>5</v>
      </c>
      <c r="G10" s="145"/>
      <c r="H10" s="147"/>
      <c r="I10" s="151">
        <v>2010</v>
      </c>
      <c r="J10" s="152"/>
      <c r="K10" s="152"/>
      <c r="L10" s="152"/>
      <c r="M10" s="152"/>
      <c r="N10" s="153"/>
    </row>
    <row r="11" spans="1:14" ht="15">
      <c r="A11" s="16"/>
      <c r="B11" s="11"/>
      <c r="C11" s="11"/>
      <c r="D11" s="11"/>
      <c r="E11" s="11"/>
      <c r="F11" s="145"/>
      <c r="G11" s="145"/>
      <c r="H11" s="145"/>
      <c r="I11" s="145"/>
      <c r="J11" s="145"/>
      <c r="K11" s="145"/>
      <c r="L11" s="145"/>
      <c r="M11" s="145"/>
      <c r="N11" s="146"/>
    </row>
    <row r="12" spans="1:14" ht="15">
      <c r="A12" s="154" t="s">
        <v>7</v>
      </c>
      <c r="B12" s="155"/>
      <c r="C12" s="155"/>
      <c r="D12" s="155"/>
      <c r="E12" s="156"/>
      <c r="F12" s="148" t="s">
        <v>8</v>
      </c>
      <c r="G12" s="149"/>
      <c r="H12" s="157"/>
      <c r="I12" s="148" t="s">
        <v>137</v>
      </c>
      <c r="J12" s="149"/>
      <c r="K12" s="149"/>
      <c r="L12" s="149"/>
      <c r="M12" s="149"/>
      <c r="N12" s="150"/>
    </row>
    <row r="13" spans="1:14" ht="25.5" customHeight="1">
      <c r="A13" s="17"/>
      <c r="B13" s="18"/>
      <c r="C13" s="18"/>
      <c r="D13" s="18"/>
      <c r="E13" s="18"/>
      <c r="F13" s="158" t="s">
        <v>9</v>
      </c>
      <c r="G13" s="159"/>
      <c r="H13" s="160"/>
      <c r="I13" s="161"/>
      <c r="J13" s="161"/>
      <c r="K13" s="162"/>
      <c r="L13" s="150"/>
      <c r="M13" s="150"/>
      <c r="N13" s="150"/>
    </row>
    <row r="14" spans="1:14" ht="27.75" customHeight="1">
      <c r="A14" s="17"/>
      <c r="B14" s="18"/>
      <c r="C14" s="18"/>
      <c r="D14" s="18"/>
      <c r="E14" s="18"/>
      <c r="F14" s="163" t="s">
        <v>10</v>
      </c>
      <c r="G14" s="164"/>
      <c r="H14" s="165"/>
      <c r="I14" s="166"/>
      <c r="J14" s="166"/>
      <c r="K14" s="167"/>
      <c r="L14" s="168"/>
      <c r="M14" s="168"/>
      <c r="N14" s="168"/>
    </row>
    <row r="15" spans="1:16" ht="15">
      <c r="A15" s="17"/>
      <c r="B15" s="18"/>
      <c r="C15" s="18"/>
      <c r="D15" s="18"/>
      <c r="E15" s="18"/>
      <c r="F15" s="158"/>
      <c r="G15" s="159"/>
      <c r="H15" s="160"/>
      <c r="I15" s="158"/>
      <c r="J15" s="159"/>
      <c r="K15" s="159"/>
      <c r="L15" s="159"/>
      <c r="M15" s="159"/>
      <c r="N15" s="169"/>
      <c r="P15" t="s">
        <v>6</v>
      </c>
    </row>
    <row r="16" spans="1:14" ht="27.75" customHeight="1">
      <c r="A16" s="16"/>
      <c r="B16" s="11"/>
      <c r="C16" s="11"/>
      <c r="D16" s="11"/>
      <c r="E16" s="11"/>
      <c r="F16" s="148" t="s">
        <v>138</v>
      </c>
      <c r="G16" s="185"/>
      <c r="H16" s="148"/>
      <c r="I16" s="102" t="s">
        <v>11</v>
      </c>
      <c r="J16" s="170" t="s">
        <v>139</v>
      </c>
      <c r="K16" s="170"/>
      <c r="L16" s="171"/>
      <c r="M16" s="103" t="s">
        <v>12</v>
      </c>
      <c r="N16" s="105"/>
    </row>
    <row r="17" spans="1:14" ht="27.75" customHeight="1">
      <c r="A17" s="16"/>
      <c r="B17" s="11"/>
      <c r="C17" s="11"/>
      <c r="D17" s="11"/>
      <c r="E17" s="11"/>
      <c r="F17" s="144"/>
      <c r="G17" s="145"/>
      <c r="H17" s="145"/>
      <c r="I17" s="102" t="s">
        <v>13</v>
      </c>
      <c r="J17" s="172" t="s">
        <v>140</v>
      </c>
      <c r="K17" s="172"/>
      <c r="L17" s="172"/>
      <c r="M17" s="102" t="s">
        <v>141</v>
      </c>
      <c r="N17" s="104"/>
    </row>
    <row r="18" spans="1:14" ht="30">
      <c r="A18" s="16"/>
      <c r="B18" s="11"/>
      <c r="C18" s="11"/>
      <c r="D18" s="11"/>
      <c r="E18" s="11"/>
      <c r="F18" s="173" t="s">
        <v>14</v>
      </c>
      <c r="G18" s="174"/>
      <c r="H18" s="174"/>
      <c r="I18" s="100" t="s">
        <v>15</v>
      </c>
      <c r="J18" s="173" t="s">
        <v>142</v>
      </c>
      <c r="K18" s="173"/>
      <c r="L18" s="101" t="s">
        <v>16</v>
      </c>
      <c r="M18" s="175" t="s">
        <v>143</v>
      </c>
      <c r="N18" s="176"/>
    </row>
    <row r="19" spans="1:14" ht="15">
      <c r="A19" s="16"/>
      <c r="B19" s="11"/>
      <c r="C19" s="11"/>
      <c r="D19" s="11"/>
      <c r="E19" s="11"/>
      <c r="F19" s="173" t="s">
        <v>17</v>
      </c>
      <c r="G19" s="174"/>
      <c r="H19" s="174"/>
      <c r="I19" s="186" t="s">
        <v>187</v>
      </c>
      <c r="J19" s="187"/>
      <c r="K19" s="188"/>
      <c r="L19" s="188"/>
      <c r="M19" s="188"/>
      <c r="N19" s="189"/>
    </row>
    <row r="20" spans="1:14" ht="15">
      <c r="A20" s="19"/>
      <c r="B20" s="13"/>
      <c r="C20" s="13"/>
      <c r="D20" s="13"/>
      <c r="E20" s="13"/>
      <c r="F20" s="13"/>
      <c r="G20" s="13"/>
      <c r="H20" s="13"/>
      <c r="I20" s="13"/>
      <c r="J20" s="13"/>
      <c r="K20" s="13"/>
      <c r="L20" s="13"/>
      <c r="M20" s="13"/>
      <c r="N20" s="14"/>
    </row>
    <row r="22" spans="1:14" ht="15">
      <c r="A22" s="178" t="s">
        <v>19</v>
      </c>
      <c r="B22" s="178"/>
      <c r="C22" s="178"/>
      <c r="D22" s="178"/>
      <c r="E22" s="178"/>
      <c r="F22" s="178"/>
      <c r="G22" s="178"/>
      <c r="H22" s="178"/>
      <c r="I22" s="178"/>
      <c r="J22" s="178"/>
      <c r="K22" s="178"/>
      <c r="L22" s="178"/>
      <c r="M22" s="178"/>
      <c r="N22" s="178"/>
    </row>
    <row r="23" spans="1:14" ht="15">
      <c r="A23" s="178" t="s">
        <v>20</v>
      </c>
      <c r="B23" s="178"/>
      <c r="C23" s="178"/>
      <c r="D23" s="178"/>
      <c r="E23" s="178"/>
      <c r="F23" s="178"/>
      <c r="G23" s="178"/>
      <c r="H23" s="178"/>
      <c r="I23" s="178"/>
      <c r="J23" s="178"/>
      <c r="K23" s="178"/>
      <c r="L23" s="178"/>
      <c r="M23" s="178"/>
      <c r="N23" s="178"/>
    </row>
    <row r="24" spans="1:14" ht="15">
      <c r="A24" s="178" t="s">
        <v>21</v>
      </c>
      <c r="B24" s="178"/>
      <c r="C24" s="178"/>
      <c r="D24" s="178"/>
      <c r="E24" s="178"/>
      <c r="F24" s="178"/>
      <c r="G24" s="178"/>
      <c r="H24" s="178"/>
      <c r="I24" s="178"/>
      <c r="J24" s="178"/>
      <c r="K24" s="178"/>
      <c r="L24" s="178"/>
      <c r="M24" s="178"/>
      <c r="N24" s="178"/>
    </row>
    <row r="25" spans="1:14" ht="15">
      <c r="A25" s="178" t="s">
        <v>22</v>
      </c>
      <c r="B25" s="178"/>
      <c r="C25" s="178"/>
      <c r="D25" s="178"/>
      <c r="E25" s="178"/>
      <c r="F25" s="178"/>
      <c r="G25" s="178"/>
      <c r="H25" s="178"/>
      <c r="I25" s="178"/>
      <c r="J25" s="178"/>
      <c r="K25" s="178"/>
      <c r="L25" s="178"/>
      <c r="M25" s="178"/>
      <c r="N25" s="178"/>
    </row>
    <row r="26" spans="1:14" ht="15">
      <c r="A26" s="177" t="s">
        <v>23</v>
      </c>
      <c r="B26" s="177"/>
      <c r="C26" s="177"/>
      <c r="D26" s="177"/>
      <c r="E26" s="177"/>
      <c r="F26" s="177"/>
      <c r="G26" s="177"/>
      <c r="H26" s="177"/>
      <c r="I26" s="177"/>
      <c r="J26" s="177"/>
      <c r="K26" s="177"/>
      <c r="L26" s="177"/>
      <c r="M26" s="177"/>
      <c r="N26" s="177"/>
    </row>
    <row r="27" spans="1:14" ht="15">
      <c r="A27" s="178" t="s">
        <v>24</v>
      </c>
      <c r="B27" s="178"/>
      <c r="C27" s="178"/>
      <c r="D27" s="178"/>
      <c r="E27" s="178"/>
      <c r="F27" s="178"/>
      <c r="G27" s="178"/>
      <c r="H27" s="178"/>
      <c r="I27" s="178"/>
      <c r="J27" s="178"/>
      <c r="K27" s="178"/>
      <c r="L27" s="178"/>
      <c r="M27" s="178"/>
      <c r="N27" s="178"/>
    </row>
  </sheetData>
  <sheetProtection/>
  <mergeCells count="34">
    <mergeCell ref="A26:N26"/>
    <mergeCell ref="A27:N27"/>
    <mergeCell ref="B1:N4"/>
    <mergeCell ref="F16:H17"/>
    <mergeCell ref="F19:H19"/>
    <mergeCell ref="I19:N19"/>
    <mergeCell ref="A22:N22"/>
    <mergeCell ref="A23:N23"/>
    <mergeCell ref="A24:N24"/>
    <mergeCell ref="A25:N25"/>
    <mergeCell ref="F15:N15"/>
    <mergeCell ref="J16:L16"/>
    <mergeCell ref="J17:L17"/>
    <mergeCell ref="F18:H18"/>
    <mergeCell ref="J18:K18"/>
    <mergeCell ref="M18:N18"/>
    <mergeCell ref="F13:H13"/>
    <mergeCell ref="I13:K13"/>
    <mergeCell ref="L13:N13"/>
    <mergeCell ref="F14:H14"/>
    <mergeCell ref="I14:K14"/>
    <mergeCell ref="L14:N14"/>
    <mergeCell ref="F10:H10"/>
    <mergeCell ref="I10:N10"/>
    <mergeCell ref="F11:N11"/>
    <mergeCell ref="A12:E12"/>
    <mergeCell ref="F12:H12"/>
    <mergeCell ref="I12:N12"/>
    <mergeCell ref="A6:E6"/>
    <mergeCell ref="F6:N6"/>
    <mergeCell ref="F8:H8"/>
    <mergeCell ref="I8:N8"/>
    <mergeCell ref="F9:H9"/>
    <mergeCell ref="I9:N9"/>
  </mergeCells>
  <hyperlinks>
    <hyperlink ref="M18" r:id="rId1" display="www.cascinabarosi.it"/>
  </hyperlinks>
  <printOptions horizontalCentered="1" verticalCentered="1"/>
  <pageMargins left="0" right="0" top="0" bottom="0" header="0" footer="0"/>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1:N17"/>
  <sheetViews>
    <sheetView zoomScalePageLayoutView="0" workbookViewId="0" topLeftCell="E4">
      <selection activeCell="M8" sqref="M8"/>
    </sheetView>
  </sheetViews>
  <sheetFormatPr defaultColWidth="9.140625" defaultRowHeight="15"/>
  <cols>
    <col min="1" max="11" width="12.421875" style="106" customWidth="1"/>
    <col min="12" max="12" width="9.140625" style="106" bestFit="1" customWidth="1"/>
    <col min="13" max="13" width="13.28125" style="106" bestFit="1" customWidth="1"/>
    <col min="14" max="16384" width="9.140625" style="106" customWidth="1"/>
  </cols>
  <sheetData>
    <row r="1" spans="1:11" ht="21" customHeight="1">
      <c r="A1" s="139" t="s">
        <v>25</v>
      </c>
      <c r="B1" s="140"/>
      <c r="C1" s="190"/>
      <c r="D1" s="191" t="s">
        <v>26</v>
      </c>
      <c r="E1" s="191"/>
      <c r="F1" s="191"/>
      <c r="G1" s="191"/>
      <c r="H1" s="191"/>
      <c r="I1" s="191"/>
      <c r="J1" s="191"/>
      <c r="K1" s="192"/>
    </row>
    <row r="2" spans="1:11" ht="21" customHeight="1">
      <c r="A2" s="54"/>
      <c r="B2" s="41"/>
      <c r="C2" s="40"/>
      <c r="D2" s="193" t="s">
        <v>27</v>
      </c>
      <c r="E2" s="193"/>
      <c r="F2" s="193"/>
      <c r="G2" s="194"/>
      <c r="H2" s="112" t="s">
        <v>28</v>
      </c>
      <c r="I2" s="195">
        <v>280</v>
      </c>
      <c r="J2" s="196"/>
      <c r="K2" s="197"/>
    </row>
    <row r="3" spans="1:14" ht="21" customHeight="1">
      <c r="A3" s="54"/>
      <c r="B3" s="41"/>
      <c r="C3" s="40"/>
      <c r="D3" s="198" t="s">
        <v>29</v>
      </c>
      <c r="E3" s="198"/>
      <c r="F3" s="198"/>
      <c r="G3" s="198"/>
      <c r="H3" s="109" t="s">
        <v>30</v>
      </c>
      <c r="I3" s="158" t="s">
        <v>160</v>
      </c>
      <c r="J3" s="199"/>
      <c r="K3" s="200"/>
      <c r="N3" s="108"/>
    </row>
    <row r="4" spans="1:11" ht="21" customHeight="1">
      <c r="A4" s="54"/>
      <c r="B4" s="41"/>
      <c r="C4" s="40"/>
      <c r="D4" s="211" t="s">
        <v>144</v>
      </c>
      <c r="E4" s="206"/>
      <c r="F4" s="206"/>
      <c r="G4" s="212"/>
      <c r="H4" s="110" t="s">
        <v>31</v>
      </c>
      <c r="I4" s="113" t="s">
        <v>32</v>
      </c>
      <c r="J4" s="202">
        <v>502254</v>
      </c>
      <c r="K4" s="203"/>
    </row>
    <row r="5" spans="1:11" ht="21" customHeight="1">
      <c r="A5" s="54"/>
      <c r="B5" s="41"/>
      <c r="C5" s="40"/>
      <c r="D5" s="213"/>
      <c r="E5" s="213"/>
      <c r="F5" s="213"/>
      <c r="G5" s="214"/>
      <c r="H5" s="107" t="s">
        <v>33</v>
      </c>
      <c r="I5" s="111" t="s">
        <v>32</v>
      </c>
      <c r="J5" s="202">
        <v>505901</v>
      </c>
      <c r="K5" s="203"/>
    </row>
    <row r="6" spans="1:13" ht="21" customHeight="1">
      <c r="A6" s="54"/>
      <c r="B6" s="41"/>
      <c r="C6" s="40"/>
      <c r="D6" s="213"/>
      <c r="E6" s="213"/>
      <c r="F6" s="213"/>
      <c r="G6" s="214"/>
      <c r="H6" s="107" t="s">
        <v>34</v>
      </c>
      <c r="I6" s="111" t="s">
        <v>32</v>
      </c>
      <c r="J6" s="204">
        <v>509185</v>
      </c>
      <c r="K6" s="205"/>
      <c r="M6" t="s">
        <v>191</v>
      </c>
    </row>
    <row r="7" spans="1:14" ht="21" customHeight="1">
      <c r="A7" s="54"/>
      <c r="B7" s="41"/>
      <c r="C7" s="40"/>
      <c r="D7" s="215"/>
      <c r="E7" s="215"/>
      <c r="F7" s="215"/>
      <c r="G7" s="216"/>
      <c r="H7" s="115" t="s">
        <v>35</v>
      </c>
      <c r="I7" s="114" t="s">
        <v>32</v>
      </c>
      <c r="J7" s="204">
        <v>507861</v>
      </c>
      <c r="K7" s="205"/>
      <c r="M7" s="136">
        <f>J4+J5+J6+J7</f>
        <v>2025201</v>
      </c>
      <c r="N7" t="s">
        <v>192</v>
      </c>
    </row>
    <row r="8" spans="1:14" ht="36" customHeight="1">
      <c r="A8" s="54"/>
      <c r="B8" s="41"/>
      <c r="C8" s="40"/>
      <c r="D8" s="206" t="s">
        <v>36</v>
      </c>
      <c r="E8" s="206"/>
      <c r="F8" s="206"/>
      <c r="G8" s="207"/>
      <c r="H8" s="208">
        <v>0.0662</v>
      </c>
      <c r="I8" s="209"/>
      <c r="J8" s="209"/>
      <c r="K8" s="210"/>
      <c r="M8" s="138">
        <v>2168810</v>
      </c>
      <c r="N8" t="s">
        <v>193</v>
      </c>
    </row>
    <row r="9" spans="1:14" ht="36" customHeight="1">
      <c r="A9" s="54"/>
      <c r="B9" s="41"/>
      <c r="C9" s="40"/>
      <c r="D9" s="207" t="s">
        <v>37</v>
      </c>
      <c r="E9" s="207"/>
      <c r="F9" s="207"/>
      <c r="G9" s="196"/>
      <c r="H9" s="217" t="s">
        <v>145</v>
      </c>
      <c r="I9" s="218"/>
      <c r="J9" s="218"/>
      <c r="K9" s="219"/>
      <c r="M9" s="137">
        <f>(M8-M7)/M8</f>
        <v>0.06621557443943914</v>
      </c>
      <c r="N9" t="s">
        <v>194</v>
      </c>
    </row>
    <row r="10" spans="1:14" ht="48" customHeight="1">
      <c r="A10" s="56"/>
      <c r="B10" s="43"/>
      <c r="C10" s="53"/>
      <c r="D10" s="220" t="s">
        <v>38</v>
      </c>
      <c r="E10" s="220"/>
      <c r="F10" s="220"/>
      <c r="G10" s="220"/>
      <c r="H10" s="221" t="s">
        <v>195</v>
      </c>
      <c r="I10" s="222"/>
      <c r="J10" s="222"/>
      <c r="K10" s="223"/>
      <c r="N10" s="106" t="s">
        <v>6</v>
      </c>
    </row>
    <row r="12" spans="1:12" ht="15">
      <c r="A12" s="201" t="s">
        <v>39</v>
      </c>
      <c r="B12" s="201"/>
      <c r="C12" s="201"/>
      <c r="D12" s="201"/>
      <c r="E12" s="201"/>
      <c r="F12" s="201"/>
      <c r="G12" s="201"/>
      <c r="H12" s="201"/>
      <c r="I12" s="201"/>
      <c r="J12" s="201"/>
      <c r="K12" s="201"/>
      <c r="L12" t="s">
        <v>188</v>
      </c>
    </row>
    <row r="13" spans="1:11" ht="15.75" customHeight="1">
      <c r="A13" s="201" t="s">
        <v>40</v>
      </c>
      <c r="B13" s="201"/>
      <c r="C13" s="201"/>
      <c r="D13" s="201"/>
      <c r="E13" s="201"/>
      <c r="F13" s="201"/>
      <c r="G13" s="201"/>
      <c r="H13" s="201"/>
      <c r="I13" s="201"/>
      <c r="J13" s="201"/>
      <c r="K13" s="201"/>
    </row>
    <row r="14" spans="1:12" ht="15">
      <c r="A14" s="201" t="s">
        <v>41</v>
      </c>
      <c r="B14" s="201"/>
      <c r="C14" s="201"/>
      <c r="D14" s="201"/>
      <c r="E14" s="201"/>
      <c r="F14" s="201"/>
      <c r="G14" s="201"/>
      <c r="H14" s="201"/>
      <c r="I14" s="201"/>
      <c r="J14" s="201"/>
      <c r="K14" s="201"/>
      <c r="L14" t="s">
        <v>189</v>
      </c>
    </row>
    <row r="15" spans="1:12" ht="30.75" customHeight="1">
      <c r="A15" s="201" t="s">
        <v>42</v>
      </c>
      <c r="B15" s="201"/>
      <c r="C15" s="201"/>
      <c r="D15" s="201"/>
      <c r="E15" s="201"/>
      <c r="F15" s="201"/>
      <c r="G15" s="201"/>
      <c r="H15" s="201"/>
      <c r="I15" s="201"/>
      <c r="J15" s="201"/>
      <c r="K15" s="201"/>
      <c r="L15" t="s">
        <v>190</v>
      </c>
    </row>
    <row r="16" spans="1:11" ht="46.5" customHeight="1">
      <c r="A16" s="201" t="s">
        <v>43</v>
      </c>
      <c r="B16" s="201"/>
      <c r="C16" s="201"/>
      <c r="D16" s="201"/>
      <c r="E16" s="201"/>
      <c r="F16" s="201"/>
      <c r="G16" s="201"/>
      <c r="H16" s="201"/>
      <c r="I16" s="201"/>
      <c r="J16" s="201"/>
      <c r="K16" s="201"/>
    </row>
    <row r="17" spans="1:11" ht="18" customHeight="1">
      <c r="A17" s="201" t="s">
        <v>44</v>
      </c>
      <c r="B17" s="201"/>
      <c r="C17" s="201"/>
      <c r="D17" s="201"/>
      <c r="E17" s="201"/>
      <c r="F17" s="201"/>
      <c r="G17" s="201"/>
      <c r="H17" s="201"/>
      <c r="I17" s="201"/>
      <c r="J17" s="201"/>
      <c r="K17" s="201"/>
    </row>
  </sheetData>
  <sheetProtection/>
  <mergeCells count="23">
    <mergeCell ref="A14:K14"/>
    <mergeCell ref="A15:K15"/>
    <mergeCell ref="A16:K16"/>
    <mergeCell ref="A17:K17"/>
    <mergeCell ref="D4:G7"/>
    <mergeCell ref="D9:G9"/>
    <mergeCell ref="H9:K9"/>
    <mergeCell ref="D10:G10"/>
    <mergeCell ref="H10:K10"/>
    <mergeCell ref="A12:K12"/>
    <mergeCell ref="A13:K13"/>
    <mergeCell ref="J4:K4"/>
    <mergeCell ref="J5:K5"/>
    <mergeCell ref="J6:K6"/>
    <mergeCell ref="J7:K7"/>
    <mergeCell ref="D8:G8"/>
    <mergeCell ref="H8:K8"/>
    <mergeCell ref="A1:C1"/>
    <mergeCell ref="D1:K1"/>
    <mergeCell ref="D2:G2"/>
    <mergeCell ref="I2:K2"/>
    <mergeCell ref="D3:G3"/>
    <mergeCell ref="I3:K3"/>
  </mergeCells>
  <printOptions horizontalCentered="1" verticalCentered="1"/>
  <pageMargins left="0" right="0.7480314960629921" top="0" bottom="0"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22"/>
  <sheetViews>
    <sheetView zoomScalePageLayoutView="0" workbookViewId="0" topLeftCell="A1">
      <selection activeCell="N6" sqref="N6"/>
    </sheetView>
  </sheetViews>
  <sheetFormatPr defaultColWidth="9.140625" defaultRowHeight="15"/>
  <cols>
    <col min="1" max="12" width="10.7109375" style="0" customWidth="1"/>
  </cols>
  <sheetData>
    <row r="1" spans="1:12" ht="15">
      <c r="A1" s="228" t="s">
        <v>45</v>
      </c>
      <c r="B1" s="229"/>
      <c r="C1" s="230"/>
      <c r="D1" s="231" t="s">
        <v>46</v>
      </c>
      <c r="E1" s="231"/>
      <c r="F1" s="231"/>
      <c r="G1" s="231"/>
      <c r="H1" s="231"/>
      <c r="I1" s="231"/>
      <c r="J1" s="231"/>
      <c r="K1" s="231"/>
      <c r="L1" s="30"/>
    </row>
    <row r="2" spans="1:12" ht="30">
      <c r="A2" s="57"/>
      <c r="B2" s="58"/>
      <c r="C2" s="58"/>
      <c r="D2" s="232" t="s">
        <v>47</v>
      </c>
      <c r="E2" s="232"/>
      <c r="F2" s="232"/>
      <c r="G2" s="232"/>
      <c r="H2" s="232"/>
      <c r="I2" s="118" t="s">
        <v>48</v>
      </c>
      <c r="J2" s="119" t="s">
        <v>49</v>
      </c>
      <c r="K2" s="36" t="s">
        <v>50</v>
      </c>
      <c r="L2" s="33" t="s">
        <v>51</v>
      </c>
    </row>
    <row r="3" spans="1:12" ht="32.25">
      <c r="A3" s="59"/>
      <c r="B3" s="60"/>
      <c r="C3" s="60"/>
      <c r="D3" s="233" t="s">
        <v>52</v>
      </c>
      <c r="E3" s="234"/>
      <c r="F3" s="3" t="s">
        <v>18</v>
      </c>
      <c r="G3" s="3" t="s">
        <v>53</v>
      </c>
      <c r="H3" s="3" t="s">
        <v>54</v>
      </c>
      <c r="I3" s="3" t="s">
        <v>53</v>
      </c>
      <c r="J3" s="3"/>
      <c r="K3" s="3" t="s">
        <v>55</v>
      </c>
      <c r="L3" s="25" t="s">
        <v>56</v>
      </c>
    </row>
    <row r="4" spans="1:13" ht="30">
      <c r="A4" s="59"/>
      <c r="B4" s="60"/>
      <c r="C4" s="60"/>
      <c r="D4" s="7" t="s">
        <v>161</v>
      </c>
      <c r="E4" s="8"/>
      <c r="F4" s="3">
        <v>43</v>
      </c>
      <c r="G4" s="3">
        <v>2580</v>
      </c>
      <c r="H4" s="3">
        <f>G4/F4</f>
        <v>60</v>
      </c>
      <c r="I4" s="3"/>
      <c r="J4" s="3">
        <f>I4+G4</f>
        <v>2580</v>
      </c>
      <c r="K4" s="3">
        <v>210</v>
      </c>
      <c r="L4" s="26"/>
      <c r="M4">
        <v>7</v>
      </c>
    </row>
    <row r="5" spans="1:14" ht="15">
      <c r="A5" s="59"/>
      <c r="B5" s="60"/>
      <c r="C5" s="60"/>
      <c r="D5" s="7" t="s">
        <v>162</v>
      </c>
      <c r="E5" s="8"/>
      <c r="F5" s="3">
        <v>22</v>
      </c>
      <c r="G5" s="3">
        <v>770</v>
      </c>
      <c r="H5" s="3">
        <f>G5/F5</f>
        <v>35</v>
      </c>
      <c r="I5" s="3"/>
      <c r="J5" s="3">
        <f>I5+G5</f>
        <v>770</v>
      </c>
      <c r="K5" s="3">
        <v>170</v>
      </c>
      <c r="L5" s="26"/>
      <c r="M5">
        <v>4</v>
      </c>
      <c r="N5">
        <f>G5*40+G4*70</f>
        <v>211400</v>
      </c>
    </row>
    <row r="6" spans="1:12" ht="15">
      <c r="A6" s="59"/>
      <c r="B6" s="60"/>
      <c r="C6" s="60"/>
      <c r="D6" s="7"/>
      <c r="E6" s="8"/>
      <c r="F6" s="3"/>
      <c r="G6" s="3"/>
      <c r="H6" s="3" t="e">
        <f>G6/F6</f>
        <v>#DIV/0!</v>
      </c>
      <c r="I6" s="3"/>
      <c r="J6" s="3">
        <f>I6+G6</f>
        <v>0</v>
      </c>
      <c r="K6" s="3"/>
      <c r="L6" s="26"/>
    </row>
    <row r="7" spans="1:12" ht="15">
      <c r="A7" s="59"/>
      <c r="B7" s="60"/>
      <c r="C7" s="60"/>
      <c r="D7" s="7"/>
      <c r="E7" s="8"/>
      <c r="F7" s="3"/>
      <c r="G7" s="3"/>
      <c r="H7" s="3" t="e">
        <f>G7/F7</f>
        <v>#DIV/0!</v>
      </c>
      <c r="I7" s="3"/>
      <c r="J7" s="3">
        <f>I7+G7</f>
        <v>0</v>
      </c>
      <c r="K7" s="3"/>
      <c r="L7" s="26"/>
    </row>
    <row r="8" spans="1:12" ht="32.25">
      <c r="A8" s="59"/>
      <c r="B8" s="60"/>
      <c r="C8" s="60"/>
      <c r="D8" s="235" t="s">
        <v>57</v>
      </c>
      <c r="E8" s="236"/>
      <c r="F8" s="2" t="s">
        <v>58</v>
      </c>
      <c r="G8" s="2" t="s">
        <v>53</v>
      </c>
      <c r="H8" s="2" t="s">
        <v>59</v>
      </c>
      <c r="I8" s="2" t="s">
        <v>53</v>
      </c>
      <c r="J8" s="2"/>
      <c r="K8" s="2" t="s">
        <v>55</v>
      </c>
      <c r="L8" s="116" t="s">
        <v>56</v>
      </c>
    </row>
    <row r="9" spans="1:12" ht="15">
      <c r="A9" s="16"/>
      <c r="B9" s="11"/>
      <c r="C9" s="11"/>
      <c r="D9" s="224" t="s">
        <v>163</v>
      </c>
      <c r="E9" s="225"/>
      <c r="F9" s="29">
        <v>400</v>
      </c>
      <c r="G9" s="29">
        <v>8100</v>
      </c>
      <c r="H9" s="2"/>
      <c r="I9" s="2"/>
      <c r="J9" s="2">
        <f>I9+G9</f>
        <v>8100</v>
      </c>
      <c r="K9" s="2">
        <v>40</v>
      </c>
      <c r="L9" s="27"/>
    </row>
    <row r="10" spans="1:12" ht="15">
      <c r="A10" s="16"/>
      <c r="B10" s="11"/>
      <c r="C10" s="11"/>
      <c r="D10" s="224" t="s">
        <v>164</v>
      </c>
      <c r="E10" s="225"/>
      <c r="F10" s="29">
        <v>400</v>
      </c>
      <c r="G10" s="29">
        <v>800</v>
      </c>
      <c r="H10" s="2"/>
      <c r="I10" s="2"/>
      <c r="J10" s="2">
        <f>I10+G10</f>
        <v>800</v>
      </c>
      <c r="K10" s="2">
        <v>60</v>
      </c>
      <c r="L10" s="27"/>
    </row>
    <row r="11" spans="1:12" ht="15">
      <c r="A11" s="16"/>
      <c r="B11" s="11"/>
      <c r="C11" s="11"/>
      <c r="D11" s="224" t="s">
        <v>60</v>
      </c>
      <c r="E11" s="225"/>
      <c r="F11" s="29"/>
      <c r="G11" s="29"/>
      <c r="H11" s="2"/>
      <c r="I11" s="2"/>
      <c r="J11" s="2">
        <f>I11+G11</f>
        <v>0</v>
      </c>
      <c r="K11" s="2"/>
      <c r="L11" s="27"/>
    </row>
    <row r="12" spans="1:12" ht="15">
      <c r="A12" s="16"/>
      <c r="B12" s="11"/>
      <c r="C12" s="11"/>
      <c r="D12" s="224" t="s">
        <v>61</v>
      </c>
      <c r="E12" s="225"/>
      <c r="F12" s="29"/>
      <c r="G12" s="29"/>
      <c r="H12" s="2"/>
      <c r="I12" s="2"/>
      <c r="J12" s="2">
        <f>I12+G12</f>
        <v>0</v>
      </c>
      <c r="K12" s="2"/>
      <c r="L12" s="27"/>
    </row>
    <row r="13" spans="1:12" ht="32.25">
      <c r="A13" s="16"/>
      <c r="B13" s="11"/>
      <c r="C13" s="11"/>
      <c r="D13" s="226" t="s">
        <v>62</v>
      </c>
      <c r="E13" s="227"/>
      <c r="F13" s="34"/>
      <c r="G13" s="4" t="s">
        <v>53</v>
      </c>
      <c r="H13" s="34"/>
      <c r="I13" s="4" t="s">
        <v>53</v>
      </c>
      <c r="J13" s="4"/>
      <c r="K13" s="4" t="s">
        <v>55</v>
      </c>
      <c r="L13" s="117" t="s">
        <v>56</v>
      </c>
    </row>
    <row r="14" spans="1:12" ht="15">
      <c r="A14" s="16"/>
      <c r="B14" s="11"/>
      <c r="C14" s="11"/>
      <c r="D14" s="5"/>
      <c r="E14" s="6"/>
      <c r="F14" s="34"/>
      <c r="G14" s="4"/>
      <c r="H14" s="34"/>
      <c r="I14" s="4"/>
      <c r="J14" s="4">
        <f aca="true" t="shared" si="0" ref="J14:J19">I14+G14</f>
        <v>0</v>
      </c>
      <c r="K14" s="4"/>
      <c r="L14" s="28"/>
    </row>
    <row r="15" spans="1:12" ht="15">
      <c r="A15" s="16"/>
      <c r="B15" s="11"/>
      <c r="C15" s="11"/>
      <c r="D15" s="5"/>
      <c r="E15" s="6"/>
      <c r="F15" s="34"/>
      <c r="G15" s="4"/>
      <c r="H15" s="34"/>
      <c r="I15" s="4"/>
      <c r="J15" s="4">
        <f t="shared" si="0"/>
        <v>0</v>
      </c>
      <c r="K15" s="4"/>
      <c r="L15" s="28"/>
    </row>
    <row r="16" spans="1:12" ht="15">
      <c r="A16" s="16"/>
      <c r="B16" s="11"/>
      <c r="C16" s="11"/>
      <c r="D16" s="5"/>
      <c r="E16" s="6"/>
      <c r="F16" s="34"/>
      <c r="G16" s="4"/>
      <c r="H16" s="34"/>
      <c r="I16" s="4"/>
      <c r="J16" s="4">
        <f t="shared" si="0"/>
        <v>0</v>
      </c>
      <c r="K16" s="4"/>
      <c r="L16" s="28"/>
    </row>
    <row r="17" spans="1:12" ht="15">
      <c r="A17" s="16"/>
      <c r="B17" s="11"/>
      <c r="C17" s="11"/>
      <c r="D17" s="5"/>
      <c r="E17" s="6"/>
      <c r="F17" s="34"/>
      <c r="G17" s="4"/>
      <c r="H17" s="34"/>
      <c r="I17" s="4"/>
      <c r="J17" s="4">
        <f t="shared" si="0"/>
        <v>0</v>
      </c>
      <c r="K17" s="4"/>
      <c r="L17" s="28"/>
    </row>
    <row r="18" spans="1:12" ht="15">
      <c r="A18" s="16"/>
      <c r="B18" s="11"/>
      <c r="C18" s="11"/>
      <c r="D18" s="5"/>
      <c r="E18" s="6"/>
      <c r="F18" s="34"/>
      <c r="G18" s="4"/>
      <c r="H18" s="34"/>
      <c r="I18" s="4"/>
      <c r="J18" s="4">
        <f t="shared" si="0"/>
        <v>0</v>
      </c>
      <c r="K18" s="4"/>
      <c r="L18" s="28"/>
    </row>
    <row r="19" spans="1:12" ht="15">
      <c r="A19" s="19"/>
      <c r="B19" s="13"/>
      <c r="C19" s="13"/>
      <c r="D19" s="66"/>
      <c r="E19" s="67"/>
      <c r="F19" s="68"/>
      <c r="G19" s="69"/>
      <c r="H19" s="68"/>
      <c r="I19" s="69"/>
      <c r="J19" s="69">
        <f t="shared" si="0"/>
        <v>0</v>
      </c>
      <c r="K19" s="69"/>
      <c r="L19" s="70"/>
    </row>
    <row r="21" ht="15">
      <c r="A21" s="37" t="s">
        <v>63</v>
      </c>
    </row>
    <row r="22" ht="15">
      <c r="A22" s="37" t="s">
        <v>64</v>
      </c>
    </row>
  </sheetData>
  <sheetProtection/>
  <mergeCells count="10">
    <mergeCell ref="D10:E10"/>
    <mergeCell ref="D11:E11"/>
    <mergeCell ref="D12:E12"/>
    <mergeCell ref="D13:E13"/>
    <mergeCell ref="A1:C1"/>
    <mergeCell ref="D1:K1"/>
    <mergeCell ref="D2:H2"/>
    <mergeCell ref="D3:E3"/>
    <mergeCell ref="D8:E8"/>
    <mergeCell ref="D9:E9"/>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L24"/>
  <sheetViews>
    <sheetView zoomScalePageLayoutView="0" workbookViewId="0" topLeftCell="A1">
      <selection activeCell="E26" sqref="E26"/>
    </sheetView>
  </sheetViews>
  <sheetFormatPr defaultColWidth="9.140625" defaultRowHeight="15"/>
  <cols>
    <col min="1" max="12" width="10.7109375" style="0" customWidth="1"/>
  </cols>
  <sheetData>
    <row r="1" spans="1:12" ht="21" customHeight="1">
      <c r="A1" s="260" t="s">
        <v>65</v>
      </c>
      <c r="B1" s="261"/>
      <c r="C1" s="261"/>
      <c r="D1" s="261"/>
      <c r="E1" s="237" t="s">
        <v>66</v>
      </c>
      <c r="F1" s="238"/>
      <c r="G1" s="238"/>
      <c r="H1" s="238"/>
      <c r="I1" s="238"/>
      <c r="J1" s="238"/>
      <c r="K1" s="238"/>
      <c r="L1" s="239"/>
    </row>
    <row r="2" spans="1:12" ht="21" customHeight="1">
      <c r="A2" s="262"/>
      <c r="B2" s="263"/>
      <c r="C2" s="263"/>
      <c r="D2" s="263"/>
      <c r="E2" s="240" t="s">
        <v>67</v>
      </c>
      <c r="F2" s="241"/>
      <c r="G2" s="241"/>
      <c r="H2" s="241"/>
      <c r="I2" s="241"/>
      <c r="J2" s="241"/>
      <c r="K2" s="241"/>
      <c r="L2" s="242"/>
    </row>
    <row r="3" spans="1:12" ht="30" customHeight="1">
      <c r="A3" s="54"/>
      <c r="B3" s="41"/>
      <c r="C3" s="41"/>
      <c r="D3" s="41"/>
      <c r="E3" s="243"/>
      <c r="F3" s="244"/>
      <c r="G3" s="244"/>
      <c r="H3" s="244"/>
      <c r="I3" s="244"/>
      <c r="J3" s="244"/>
      <c r="K3" s="244"/>
      <c r="L3" s="245"/>
    </row>
    <row r="4" spans="1:12" ht="21" customHeight="1">
      <c r="A4" s="54"/>
      <c r="B4" s="41"/>
      <c r="C4" s="41"/>
      <c r="D4" s="41"/>
      <c r="E4" s="240" t="s">
        <v>68</v>
      </c>
      <c r="F4" s="241"/>
      <c r="G4" s="241"/>
      <c r="H4" s="241"/>
      <c r="I4" s="241"/>
      <c r="J4" s="241"/>
      <c r="K4" s="241"/>
      <c r="L4" s="242"/>
    </row>
    <row r="5" spans="1:12" ht="39.75" customHeight="1">
      <c r="A5" s="54"/>
      <c r="B5" s="41"/>
      <c r="C5" s="41"/>
      <c r="D5" s="41"/>
      <c r="E5" s="246"/>
      <c r="F5" s="247"/>
      <c r="G5" s="247"/>
      <c r="H5" s="247"/>
      <c r="I5" s="247"/>
      <c r="J5" s="247"/>
      <c r="K5" s="247"/>
      <c r="L5" s="248"/>
    </row>
    <row r="6" spans="1:12" ht="42" customHeight="1">
      <c r="A6" s="54"/>
      <c r="B6" s="41"/>
      <c r="C6" s="41"/>
      <c r="D6" s="41"/>
      <c r="E6" s="249" t="s">
        <v>157</v>
      </c>
      <c r="F6" s="241"/>
      <c r="G6" s="241"/>
      <c r="H6" s="241"/>
      <c r="I6" s="241"/>
      <c r="J6" s="241"/>
      <c r="K6" s="241"/>
      <c r="L6" s="242"/>
    </row>
    <row r="7" spans="1:12" ht="42" customHeight="1">
      <c r="A7" s="54"/>
      <c r="B7" s="41"/>
      <c r="C7" s="41"/>
      <c r="D7" s="41"/>
      <c r="E7" s="249" t="s">
        <v>159</v>
      </c>
      <c r="F7" s="241"/>
      <c r="G7" s="241"/>
      <c r="H7" s="241"/>
      <c r="I7" s="241"/>
      <c r="J7" s="241"/>
      <c r="K7" s="241"/>
      <c r="L7" s="242"/>
    </row>
    <row r="8" spans="1:12" ht="42" customHeight="1">
      <c r="A8" s="54"/>
      <c r="B8" s="41"/>
      <c r="C8" s="41"/>
      <c r="D8" s="41"/>
      <c r="E8" s="249" t="s">
        <v>196</v>
      </c>
      <c r="F8" s="241"/>
      <c r="G8" s="241"/>
      <c r="H8" s="241"/>
      <c r="I8" s="241"/>
      <c r="J8" s="241"/>
      <c r="K8" s="241"/>
      <c r="L8" s="242"/>
    </row>
    <row r="9" spans="1:12" ht="21" customHeight="1">
      <c r="A9" s="55"/>
      <c r="B9" s="42"/>
      <c r="C9" s="42"/>
      <c r="D9" s="42"/>
      <c r="E9" s="251" t="s">
        <v>197</v>
      </c>
      <c r="F9" s="252"/>
      <c r="G9" s="252"/>
      <c r="H9" s="252"/>
      <c r="I9" s="252"/>
      <c r="J9" s="252"/>
      <c r="K9" s="252"/>
      <c r="L9" s="253"/>
    </row>
    <row r="10" spans="1:12" ht="21" customHeight="1">
      <c r="A10" s="55"/>
      <c r="B10" s="42"/>
      <c r="C10" s="42"/>
      <c r="D10" s="42"/>
      <c r="E10" s="254" t="s">
        <v>153</v>
      </c>
      <c r="F10" s="255"/>
      <c r="G10" s="255"/>
      <c r="H10" s="255"/>
      <c r="I10" s="255"/>
      <c r="J10" s="255"/>
      <c r="K10" s="255"/>
      <c r="L10" s="256"/>
    </row>
    <row r="11" spans="1:12" ht="30" customHeight="1">
      <c r="A11" s="55"/>
      <c r="B11" s="42"/>
      <c r="C11" s="42"/>
      <c r="D11" s="42"/>
      <c r="E11" s="243"/>
      <c r="F11" s="244"/>
      <c r="G11" s="244"/>
      <c r="H11" s="244"/>
      <c r="I11" s="244"/>
      <c r="J11" s="244"/>
      <c r="K11" s="244"/>
      <c r="L11" s="245"/>
    </row>
    <row r="12" spans="1:12" ht="60" customHeight="1">
      <c r="A12" s="54"/>
      <c r="B12" s="41"/>
      <c r="C12" s="41"/>
      <c r="D12" s="41"/>
      <c r="E12" s="257" t="s">
        <v>147</v>
      </c>
      <c r="F12" s="258"/>
      <c r="G12" s="258"/>
      <c r="H12" s="258"/>
      <c r="I12" s="258"/>
      <c r="J12" s="258"/>
      <c r="K12" s="258"/>
      <c r="L12" s="259"/>
    </row>
    <row r="13" spans="1:12" ht="36" customHeight="1">
      <c r="A13" s="54"/>
      <c r="B13" s="41"/>
      <c r="C13" s="41"/>
      <c r="D13" s="41"/>
      <c r="E13" s="264" t="s">
        <v>146</v>
      </c>
      <c r="F13" s="265"/>
      <c r="G13" s="265"/>
      <c r="H13" s="265"/>
      <c r="I13" s="265"/>
      <c r="J13" s="265"/>
      <c r="K13" s="265"/>
      <c r="L13" s="266"/>
    </row>
    <row r="14" spans="1:12" ht="36" customHeight="1">
      <c r="A14" s="54"/>
      <c r="B14" s="41"/>
      <c r="C14" s="41"/>
      <c r="D14" s="41"/>
      <c r="E14" s="267" t="s">
        <v>198</v>
      </c>
      <c r="F14" s="268"/>
      <c r="G14" s="268"/>
      <c r="H14" s="268"/>
      <c r="I14" s="268"/>
      <c r="J14" s="268"/>
      <c r="K14" s="268"/>
      <c r="L14" s="269"/>
    </row>
    <row r="15" spans="1:12" ht="36" customHeight="1">
      <c r="A15" s="56"/>
      <c r="B15" s="43"/>
      <c r="C15" s="43"/>
      <c r="D15" s="43"/>
      <c r="E15" s="270" t="s">
        <v>158</v>
      </c>
      <c r="F15" s="271"/>
      <c r="G15" s="271"/>
      <c r="H15" s="271"/>
      <c r="I15" s="271"/>
      <c r="J15" s="271"/>
      <c r="K15" s="271"/>
      <c r="L15" s="272"/>
    </row>
    <row r="16" spans="1:12" ht="15">
      <c r="A16" s="250" t="s">
        <v>69</v>
      </c>
      <c r="B16" s="250"/>
      <c r="C16" s="250"/>
      <c r="D16" s="250"/>
      <c r="E16" s="250"/>
      <c r="F16" s="250"/>
      <c r="G16" s="250"/>
      <c r="H16" s="250"/>
      <c r="I16" s="250"/>
      <c r="J16" s="250"/>
      <c r="K16" s="250"/>
      <c r="L16" s="250"/>
    </row>
    <row r="17" spans="1:12" ht="15">
      <c r="A17" s="250" t="s">
        <v>70</v>
      </c>
      <c r="B17" s="250"/>
      <c r="C17" s="250"/>
      <c r="D17" s="250"/>
      <c r="E17" s="250"/>
      <c r="F17" s="250"/>
      <c r="G17" s="250"/>
      <c r="H17" s="250"/>
      <c r="I17" s="250"/>
      <c r="J17" s="250"/>
      <c r="K17" s="250"/>
      <c r="L17" s="250"/>
    </row>
    <row r="18" spans="1:12" ht="15">
      <c r="A18" s="250" t="s">
        <v>71</v>
      </c>
      <c r="B18" s="250"/>
      <c r="C18" s="250"/>
      <c r="D18" s="250"/>
      <c r="E18" s="250"/>
      <c r="F18" s="250"/>
      <c r="G18" s="250"/>
      <c r="H18" s="250"/>
      <c r="I18" s="250"/>
      <c r="J18" s="250"/>
      <c r="K18" s="250"/>
      <c r="L18" s="250"/>
    </row>
    <row r="19" spans="1:12" ht="15">
      <c r="A19" s="250" t="s">
        <v>72</v>
      </c>
      <c r="B19" s="250"/>
      <c r="C19" s="250"/>
      <c r="D19" s="250"/>
      <c r="E19" s="250"/>
      <c r="F19" s="250"/>
      <c r="G19" s="250"/>
      <c r="H19" s="250"/>
      <c r="I19" s="250"/>
      <c r="J19" s="250"/>
      <c r="K19" s="250"/>
      <c r="L19" s="250"/>
    </row>
    <row r="20" spans="1:12" ht="15">
      <c r="A20" s="250" t="s">
        <v>73</v>
      </c>
      <c r="B20" s="250"/>
      <c r="C20" s="250"/>
      <c r="D20" s="250"/>
      <c r="E20" s="250"/>
      <c r="F20" s="250"/>
      <c r="G20" s="250"/>
      <c r="H20" s="250"/>
      <c r="I20" s="250"/>
      <c r="J20" s="250"/>
      <c r="K20" s="250"/>
      <c r="L20" s="250"/>
    </row>
    <row r="21" spans="1:12" ht="15">
      <c r="A21" s="250" t="s">
        <v>74</v>
      </c>
      <c r="B21" s="250"/>
      <c r="C21" s="250"/>
      <c r="D21" s="250"/>
      <c r="E21" s="250"/>
      <c r="F21" s="250"/>
      <c r="G21" s="250"/>
      <c r="H21" s="250"/>
      <c r="I21" s="250"/>
      <c r="J21" s="250"/>
      <c r="K21" s="250"/>
      <c r="L21" s="250"/>
    </row>
    <row r="22" spans="1:12" ht="15">
      <c r="A22" s="250" t="s">
        <v>75</v>
      </c>
      <c r="B22" s="250"/>
      <c r="C22" s="250"/>
      <c r="D22" s="250"/>
      <c r="E22" s="250"/>
      <c r="F22" s="250"/>
      <c r="G22" s="250"/>
      <c r="H22" s="250"/>
      <c r="I22" s="250"/>
      <c r="J22" s="250"/>
      <c r="K22" s="250"/>
      <c r="L22" s="250"/>
    </row>
    <row r="23" spans="1:12" ht="15">
      <c r="A23" s="250" t="s">
        <v>76</v>
      </c>
      <c r="B23" s="250"/>
      <c r="C23" s="250"/>
      <c r="D23" s="250"/>
      <c r="E23" s="250"/>
      <c r="F23" s="250"/>
      <c r="G23" s="250"/>
      <c r="H23" s="250"/>
      <c r="I23" s="250"/>
      <c r="J23" s="250"/>
      <c r="K23" s="250"/>
      <c r="L23" s="250"/>
    </row>
    <row r="24" ht="15">
      <c r="A24" s="31"/>
    </row>
  </sheetData>
  <sheetProtection/>
  <mergeCells count="24">
    <mergeCell ref="A19:L19"/>
    <mergeCell ref="A20:L20"/>
    <mergeCell ref="A21:L21"/>
    <mergeCell ref="A22:L22"/>
    <mergeCell ref="A23:L23"/>
    <mergeCell ref="A1:D2"/>
    <mergeCell ref="E13:L13"/>
    <mergeCell ref="E14:L14"/>
    <mergeCell ref="E15:L15"/>
    <mergeCell ref="A16:L16"/>
    <mergeCell ref="A17:L17"/>
    <mergeCell ref="A18:L18"/>
    <mergeCell ref="E7:L7"/>
    <mergeCell ref="E8:L8"/>
    <mergeCell ref="E9:L9"/>
    <mergeCell ref="E10:L10"/>
    <mergeCell ref="E11:L11"/>
    <mergeCell ref="E12:L12"/>
    <mergeCell ref="E1:L1"/>
    <mergeCell ref="E2:L2"/>
    <mergeCell ref="E3:L3"/>
    <mergeCell ref="E4:L4"/>
    <mergeCell ref="E5:L5"/>
    <mergeCell ref="E6:L6"/>
  </mergeCells>
  <printOptions horizontalCentered="1" verticalCentered="1"/>
  <pageMargins left="0" right="0" top="0" bottom="0" header="0" footer="0"/>
  <pageSetup fitToHeight="1" fitToWidth="1" horizontalDpi="600" verticalDpi="600" orientation="portrait" paperSize="9" scale="80"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R35"/>
  <sheetViews>
    <sheetView zoomScalePageLayoutView="0" workbookViewId="0" topLeftCell="A1">
      <selection activeCell="H13" sqref="H13:I13"/>
    </sheetView>
  </sheetViews>
  <sheetFormatPr defaultColWidth="9.140625" defaultRowHeight="15"/>
  <cols>
    <col min="1" max="12" width="10.7109375" style="0" customWidth="1"/>
  </cols>
  <sheetData>
    <row r="1" spans="1:12" ht="15">
      <c r="A1" s="260" t="s">
        <v>77</v>
      </c>
      <c r="B1" s="261"/>
      <c r="C1" s="273"/>
      <c r="D1" s="274" t="s">
        <v>66</v>
      </c>
      <c r="E1" s="274"/>
      <c r="F1" s="274"/>
      <c r="G1" s="274"/>
      <c r="H1" s="274"/>
      <c r="I1" s="274"/>
      <c r="J1" s="274"/>
      <c r="K1" s="274"/>
      <c r="L1" s="71"/>
    </row>
    <row r="2" spans="1:12" ht="15">
      <c r="A2" s="54"/>
      <c r="B2" s="41"/>
      <c r="C2" s="41"/>
      <c r="D2" s="275" t="s">
        <v>78</v>
      </c>
      <c r="E2" s="275"/>
      <c r="F2" s="275"/>
      <c r="G2" s="275"/>
      <c r="H2" s="44" t="s">
        <v>18</v>
      </c>
      <c r="I2" s="276" t="s">
        <v>79</v>
      </c>
      <c r="J2" s="276"/>
      <c r="K2" s="63"/>
      <c r="L2" s="39"/>
    </row>
    <row r="3" spans="1:12" ht="30" customHeight="1">
      <c r="A3" s="54"/>
      <c r="B3" s="41"/>
      <c r="C3" s="41"/>
      <c r="D3" s="277" t="s">
        <v>80</v>
      </c>
      <c r="E3" s="278"/>
      <c r="F3" s="278"/>
      <c r="G3" s="279"/>
      <c r="H3" s="78">
        <v>58</v>
      </c>
      <c r="I3" s="280">
        <v>0</v>
      </c>
      <c r="J3" s="280"/>
      <c r="K3" s="63" t="s">
        <v>18</v>
      </c>
      <c r="L3" s="40"/>
    </row>
    <row r="4" spans="1:12" ht="30" customHeight="1">
      <c r="A4" s="54"/>
      <c r="B4" s="41"/>
      <c r="C4" s="41"/>
      <c r="D4" s="281" t="s">
        <v>81</v>
      </c>
      <c r="E4" s="281"/>
      <c r="F4" s="281"/>
      <c r="G4" s="281"/>
      <c r="H4" s="78">
        <v>7</v>
      </c>
      <c r="I4" s="280">
        <v>0</v>
      </c>
      <c r="J4" s="280"/>
      <c r="K4" s="79" t="s">
        <v>18</v>
      </c>
      <c r="L4" s="40"/>
    </row>
    <row r="5" spans="1:12" ht="30" customHeight="1">
      <c r="A5" s="54"/>
      <c r="B5" s="41"/>
      <c r="C5" s="41"/>
      <c r="D5" s="281" t="s">
        <v>82</v>
      </c>
      <c r="E5" s="281"/>
      <c r="F5" s="281"/>
      <c r="G5" s="281"/>
      <c r="H5" s="45">
        <f>H4+H3</f>
        <v>65</v>
      </c>
      <c r="I5" s="280">
        <f>I4+I3</f>
        <v>0</v>
      </c>
      <c r="J5" s="280"/>
      <c r="K5" s="79" t="s">
        <v>83</v>
      </c>
      <c r="L5" s="40"/>
    </row>
    <row r="6" spans="1:12" ht="15">
      <c r="A6" s="54"/>
      <c r="B6" s="41"/>
      <c r="C6" s="41"/>
      <c r="D6" s="275" t="s">
        <v>84</v>
      </c>
      <c r="E6" s="275"/>
      <c r="F6" s="275"/>
      <c r="G6" s="275"/>
      <c r="H6" s="46" t="s">
        <v>85</v>
      </c>
      <c r="I6" s="42"/>
      <c r="J6" s="42"/>
      <c r="K6" s="41"/>
      <c r="L6" s="40"/>
    </row>
    <row r="7" spans="1:14" ht="45">
      <c r="A7" s="54"/>
      <c r="B7" s="41"/>
      <c r="C7" s="41"/>
      <c r="D7" s="282" t="s">
        <v>165</v>
      </c>
      <c r="E7" s="283"/>
      <c r="F7" s="283"/>
      <c r="G7" s="283"/>
      <c r="H7" s="46">
        <f>'pag. 3'!F9</f>
        <v>400</v>
      </c>
      <c r="I7" s="23" t="s">
        <v>166</v>
      </c>
      <c r="J7" s="42"/>
      <c r="K7" s="42"/>
      <c r="L7" s="40"/>
      <c r="N7" s="129" t="s">
        <v>172</v>
      </c>
    </row>
    <row r="8" spans="1:18" ht="15">
      <c r="A8" s="54"/>
      <c r="B8" s="41"/>
      <c r="C8" s="41"/>
      <c r="D8" s="282" t="s">
        <v>164</v>
      </c>
      <c r="E8" s="283"/>
      <c r="F8" s="283"/>
      <c r="G8" s="283"/>
      <c r="H8" s="46">
        <f>'pag. 3'!F10</f>
        <v>400</v>
      </c>
      <c r="I8" s="42"/>
      <c r="J8" s="42"/>
      <c r="K8" s="42"/>
      <c r="L8" s="40"/>
      <c r="N8" s="122" t="s">
        <v>206</v>
      </c>
      <c r="O8" s="123"/>
      <c r="P8" s="123"/>
      <c r="Q8" s="123"/>
      <c r="R8" s="124"/>
    </row>
    <row r="9" spans="1:18" ht="15">
      <c r="A9" s="54"/>
      <c r="B9" s="41"/>
      <c r="C9" s="41"/>
      <c r="D9" s="283" t="s">
        <v>60</v>
      </c>
      <c r="E9" s="283"/>
      <c r="F9" s="283"/>
      <c r="G9" s="283"/>
      <c r="H9" s="46">
        <f>'pag. 3'!F11</f>
        <v>0</v>
      </c>
      <c r="I9" s="42"/>
      <c r="J9" s="42"/>
      <c r="K9" s="42"/>
      <c r="L9" s="40"/>
      <c r="N9" s="125">
        <v>365</v>
      </c>
      <c r="O9" s="1" t="s">
        <v>168</v>
      </c>
      <c r="P9" s="1" t="s">
        <v>169</v>
      </c>
      <c r="Q9" s="1"/>
      <c r="R9" s="126"/>
    </row>
    <row r="10" spans="1:18" ht="15">
      <c r="A10" s="54"/>
      <c r="B10" s="41"/>
      <c r="C10" s="41"/>
      <c r="D10" s="284" t="s">
        <v>61</v>
      </c>
      <c r="E10" s="285"/>
      <c r="F10" s="285"/>
      <c r="G10" s="286"/>
      <c r="H10" s="46">
        <f>'pag. 3'!F12</f>
        <v>0</v>
      </c>
      <c r="I10" s="42"/>
      <c r="J10" s="42"/>
      <c r="K10" s="42"/>
      <c r="L10" s="40"/>
      <c r="N10" s="125">
        <f>N9*24</f>
        <v>8760</v>
      </c>
      <c r="O10" s="1" t="s">
        <v>167</v>
      </c>
      <c r="P10" s="1"/>
      <c r="Q10" s="1"/>
      <c r="R10" s="126"/>
    </row>
    <row r="11" spans="1:18" ht="15">
      <c r="A11" s="54"/>
      <c r="B11" s="41"/>
      <c r="C11" s="41"/>
      <c r="D11" s="275" t="s">
        <v>86</v>
      </c>
      <c r="E11" s="275"/>
      <c r="F11" s="275"/>
      <c r="G11" s="275"/>
      <c r="H11" s="80"/>
      <c r="I11" s="48"/>
      <c r="J11" s="48"/>
      <c r="K11" s="81"/>
      <c r="L11" s="40"/>
      <c r="N11" s="125">
        <f>365*6000</f>
        <v>2190000</v>
      </c>
      <c r="O11" s="133" t="s">
        <v>178</v>
      </c>
      <c r="P11" s="1"/>
      <c r="Q11" s="1"/>
      <c r="R11" s="126"/>
    </row>
    <row r="12" spans="1:18" ht="30" customHeight="1">
      <c r="A12" s="54"/>
      <c r="B12" s="41"/>
      <c r="C12" s="41"/>
      <c r="D12" s="287" t="s">
        <v>87</v>
      </c>
      <c r="E12" s="268"/>
      <c r="F12" s="268"/>
      <c r="G12" s="268"/>
      <c r="H12" s="276">
        <v>70000</v>
      </c>
      <c r="I12" s="276"/>
      <c r="J12" s="82" t="s">
        <v>88</v>
      </c>
      <c r="K12" s="83"/>
      <c r="L12" s="40"/>
      <c r="N12" s="125">
        <f>'pag. 2'!M8</f>
        <v>2168810</v>
      </c>
      <c r="O12" s="133" t="s">
        <v>179</v>
      </c>
      <c r="P12" s="1"/>
      <c r="Q12" s="1">
        <f>'pag. 2'!M7</f>
        <v>2025201</v>
      </c>
      <c r="R12" s="130" t="s">
        <v>177</v>
      </c>
    </row>
    <row r="13" spans="1:18" ht="30" customHeight="1">
      <c r="A13" s="16"/>
      <c r="B13" s="41"/>
      <c r="C13" s="41"/>
      <c r="D13" s="288" t="s">
        <v>89</v>
      </c>
      <c r="E13" s="289"/>
      <c r="F13" s="289"/>
      <c r="G13" s="289"/>
      <c r="H13" s="290" t="s">
        <v>176</v>
      </c>
      <c r="I13" s="291"/>
      <c r="J13" s="84" t="s">
        <v>90</v>
      </c>
      <c r="K13" s="132" t="s">
        <v>208</v>
      </c>
      <c r="L13" s="40"/>
      <c r="N13" s="125">
        <f>N11-N12</f>
        <v>21190</v>
      </c>
      <c r="O13" s="133" t="s">
        <v>180</v>
      </c>
      <c r="P13" s="1"/>
      <c r="Q13" s="1">
        <f>N11-Q12</f>
        <v>164799</v>
      </c>
      <c r="R13" s="130" t="s">
        <v>174</v>
      </c>
    </row>
    <row r="14" spans="1:18" ht="30" customHeight="1">
      <c r="A14" s="54"/>
      <c r="B14" s="11"/>
      <c r="C14" s="41"/>
      <c r="D14" s="288" t="s">
        <v>91</v>
      </c>
      <c r="E14" s="289"/>
      <c r="F14" s="289"/>
      <c r="G14" s="289"/>
      <c r="H14" s="292" t="s">
        <v>204</v>
      </c>
      <c r="I14" s="291"/>
      <c r="J14" s="84" t="s">
        <v>90</v>
      </c>
      <c r="K14" s="132" t="s">
        <v>207</v>
      </c>
      <c r="L14" s="40"/>
      <c r="N14" s="125">
        <f>N13/6000</f>
        <v>3.5316666666666667</v>
      </c>
      <c r="O14" s="1" t="s">
        <v>170</v>
      </c>
      <c r="P14" s="1"/>
      <c r="Q14" s="1">
        <f>Q13/6000</f>
        <v>27.4665</v>
      </c>
      <c r="R14" s="130" t="s">
        <v>175</v>
      </c>
    </row>
    <row r="15" spans="1:18" ht="15">
      <c r="A15" s="54"/>
      <c r="B15" s="41"/>
      <c r="C15" s="41"/>
      <c r="D15" s="302" t="s">
        <v>154</v>
      </c>
      <c r="E15" s="303"/>
      <c r="F15" s="303"/>
      <c r="G15" s="303"/>
      <c r="H15" s="304"/>
      <c r="I15" s="304"/>
      <c r="J15" s="304"/>
      <c r="K15" s="305"/>
      <c r="L15" s="40"/>
      <c r="N15" s="125">
        <f>3*24+12</f>
        <v>84</v>
      </c>
      <c r="O15" s="1" t="s">
        <v>171</v>
      </c>
      <c r="P15" s="1"/>
      <c r="Q15" s="1">
        <f>27*24</f>
        <v>648</v>
      </c>
      <c r="R15" s="130" t="s">
        <v>171</v>
      </c>
    </row>
    <row r="16" spans="1:18" ht="15">
      <c r="A16" s="54"/>
      <c r="B16" s="11"/>
      <c r="C16" s="41"/>
      <c r="D16" s="306"/>
      <c r="E16" s="307"/>
      <c r="F16" s="307"/>
      <c r="G16" s="307"/>
      <c r="H16" s="289"/>
      <c r="I16" s="289"/>
      <c r="J16" s="289"/>
      <c r="K16" s="308"/>
      <c r="L16" s="40"/>
      <c r="N16" s="127">
        <f>N10-N15</f>
        <v>8676</v>
      </c>
      <c r="O16" s="131" t="s">
        <v>173</v>
      </c>
      <c r="P16" s="128"/>
      <c r="Q16" s="128">
        <f>N10-Q15</f>
        <v>8112</v>
      </c>
      <c r="R16" s="134" t="s">
        <v>181</v>
      </c>
    </row>
    <row r="17" spans="1:12" ht="15">
      <c r="A17" s="54"/>
      <c r="B17" s="11"/>
      <c r="C17" s="41"/>
      <c r="D17" s="299"/>
      <c r="E17" s="293" t="s">
        <v>92</v>
      </c>
      <c r="F17" s="294"/>
      <c r="G17" s="295"/>
      <c r="H17" s="296" t="s">
        <v>93</v>
      </c>
      <c r="I17" s="297"/>
      <c r="J17" s="298"/>
      <c r="K17" s="79"/>
      <c r="L17" s="40"/>
    </row>
    <row r="18" spans="1:12" ht="15">
      <c r="A18" s="54"/>
      <c r="B18" s="41"/>
      <c r="C18" s="41"/>
      <c r="D18" s="300"/>
      <c r="E18" s="309" t="s">
        <v>94</v>
      </c>
      <c r="F18" s="310"/>
      <c r="G18" s="311"/>
      <c r="H18" s="309"/>
      <c r="I18" s="310"/>
      <c r="J18" s="311"/>
      <c r="K18" s="79" t="s">
        <v>56</v>
      </c>
      <c r="L18" s="40"/>
    </row>
    <row r="19" spans="1:12" ht="15">
      <c r="A19" s="54"/>
      <c r="B19" s="41"/>
      <c r="C19" s="41"/>
      <c r="D19" s="300"/>
      <c r="E19" s="309" t="s">
        <v>95</v>
      </c>
      <c r="F19" s="310"/>
      <c r="G19" s="311"/>
      <c r="H19" s="309"/>
      <c r="I19" s="310"/>
      <c r="J19" s="311"/>
      <c r="K19" s="79" t="s">
        <v>56</v>
      </c>
      <c r="L19" s="40"/>
    </row>
    <row r="20" spans="1:12" ht="15">
      <c r="A20" s="54"/>
      <c r="B20" s="41"/>
      <c r="C20" s="41"/>
      <c r="D20" s="301"/>
      <c r="E20" s="309" t="s">
        <v>96</v>
      </c>
      <c r="F20" s="310"/>
      <c r="G20" s="311"/>
      <c r="H20" s="309"/>
      <c r="I20" s="310"/>
      <c r="J20" s="311"/>
      <c r="K20" s="79" t="s">
        <v>56</v>
      </c>
      <c r="L20" s="40"/>
    </row>
    <row r="21" spans="1:12" ht="30" customHeight="1">
      <c r="A21" s="54"/>
      <c r="B21" s="41"/>
      <c r="C21" s="41"/>
      <c r="D21" s="44"/>
      <c r="E21" s="309"/>
      <c r="F21" s="310"/>
      <c r="G21" s="310"/>
      <c r="H21" s="310"/>
      <c r="I21" s="310"/>
      <c r="J21" s="311"/>
      <c r="K21" s="79"/>
      <c r="L21" s="40"/>
    </row>
    <row r="22" spans="1:12" ht="15" customHeight="1">
      <c r="A22" s="54"/>
      <c r="B22" s="41"/>
      <c r="C22" s="41"/>
      <c r="D22" s="275" t="s">
        <v>97</v>
      </c>
      <c r="E22" s="275"/>
      <c r="F22" s="275"/>
      <c r="G22" s="275"/>
      <c r="H22" s="85"/>
      <c r="I22" s="50"/>
      <c r="J22" s="50"/>
      <c r="K22" s="51"/>
      <c r="L22" s="40"/>
    </row>
    <row r="23" spans="1:12" ht="15">
      <c r="A23" s="54"/>
      <c r="B23" s="41"/>
      <c r="C23" s="41"/>
      <c r="D23" s="312" t="s">
        <v>98</v>
      </c>
      <c r="E23" s="313"/>
      <c r="F23" s="313"/>
      <c r="G23" s="313"/>
      <c r="H23" s="314" t="s">
        <v>155</v>
      </c>
      <c r="I23" s="315"/>
      <c r="J23" s="315"/>
      <c r="K23" s="316"/>
      <c r="L23" s="52"/>
    </row>
    <row r="24" spans="1:12" ht="18" customHeight="1">
      <c r="A24" s="54"/>
      <c r="B24" s="41"/>
      <c r="C24" s="41"/>
      <c r="D24" s="317" t="s">
        <v>99</v>
      </c>
      <c r="E24" s="318"/>
      <c r="F24" s="318"/>
      <c r="G24" s="319"/>
      <c r="H24" s="86">
        <v>12000</v>
      </c>
      <c r="I24" s="87" t="s">
        <v>100</v>
      </c>
      <c r="J24" s="9" t="s">
        <v>182</v>
      </c>
      <c r="K24" s="88"/>
      <c r="L24" s="52"/>
    </row>
    <row r="25" spans="1:12" ht="18" customHeight="1">
      <c r="A25" s="54"/>
      <c r="B25" s="41"/>
      <c r="C25" s="41"/>
      <c r="D25" s="320" t="s">
        <v>101</v>
      </c>
      <c r="E25" s="321"/>
      <c r="F25" s="321"/>
      <c r="G25" s="322"/>
      <c r="H25" s="89">
        <v>11700</v>
      </c>
      <c r="I25" s="90" t="s">
        <v>100</v>
      </c>
      <c r="J25" s="9" t="s">
        <v>182</v>
      </c>
      <c r="K25" s="88"/>
      <c r="L25" s="40"/>
    </row>
    <row r="26" spans="1:12" ht="18" customHeight="1">
      <c r="A26" s="54"/>
      <c r="B26" s="41"/>
      <c r="C26" s="41"/>
      <c r="D26" s="320" t="s">
        <v>102</v>
      </c>
      <c r="E26" s="321"/>
      <c r="F26" s="321"/>
      <c r="G26" s="322"/>
      <c r="H26" s="89">
        <v>10000</v>
      </c>
      <c r="I26" s="90" t="s">
        <v>100</v>
      </c>
      <c r="J26" s="9" t="s">
        <v>182</v>
      </c>
      <c r="K26" s="88"/>
      <c r="L26" s="40"/>
    </row>
    <row r="27" spans="1:12" ht="18" customHeight="1">
      <c r="A27" s="54"/>
      <c r="B27" s="41"/>
      <c r="C27" s="41"/>
      <c r="D27" s="320" t="s">
        <v>103</v>
      </c>
      <c r="E27" s="321"/>
      <c r="F27" s="321"/>
      <c r="G27" s="322"/>
      <c r="H27" s="89">
        <v>1700</v>
      </c>
      <c r="I27" s="90" t="s">
        <v>100</v>
      </c>
      <c r="J27" s="9" t="s">
        <v>182</v>
      </c>
      <c r="K27" s="88"/>
      <c r="L27" s="40"/>
    </row>
    <row r="28" spans="1:12" ht="18" customHeight="1">
      <c r="A28" s="54"/>
      <c r="B28" s="41"/>
      <c r="C28" s="41"/>
      <c r="D28" s="331" t="s">
        <v>104</v>
      </c>
      <c r="E28" s="332"/>
      <c r="F28" s="332"/>
      <c r="G28" s="333"/>
      <c r="H28" s="91">
        <v>300</v>
      </c>
      <c r="I28" s="92" t="s">
        <v>100</v>
      </c>
      <c r="J28" s="135" t="s">
        <v>182</v>
      </c>
      <c r="K28" s="93"/>
      <c r="L28" s="40"/>
    </row>
    <row r="29" spans="1:12" ht="15">
      <c r="A29" s="54"/>
      <c r="B29" s="41"/>
      <c r="C29" s="41"/>
      <c r="D29" s="334" t="s">
        <v>105</v>
      </c>
      <c r="E29" s="335"/>
      <c r="F29" s="335"/>
      <c r="G29" s="335"/>
      <c r="H29" s="94"/>
      <c r="I29" s="50"/>
      <c r="J29" s="50"/>
      <c r="K29" s="51"/>
      <c r="L29" s="40"/>
    </row>
    <row r="30" spans="1:12" ht="15">
      <c r="A30" s="54"/>
      <c r="B30" s="41"/>
      <c r="C30" s="41"/>
      <c r="D30" s="323" t="s">
        <v>106</v>
      </c>
      <c r="E30" s="324"/>
      <c r="F30" s="324"/>
      <c r="G30" s="324"/>
      <c r="H30" s="336" t="s">
        <v>205</v>
      </c>
      <c r="I30" s="324"/>
      <c r="J30" s="324"/>
      <c r="K30" s="337"/>
      <c r="L30" s="40"/>
    </row>
    <row r="31" spans="1:12" ht="15">
      <c r="A31" s="54"/>
      <c r="B31" s="41"/>
      <c r="C31" s="41"/>
      <c r="D31" s="323" t="s">
        <v>107</v>
      </c>
      <c r="E31" s="324"/>
      <c r="F31" s="324"/>
      <c r="G31" s="324"/>
      <c r="H31" s="152" t="s">
        <v>183</v>
      </c>
      <c r="I31" s="325"/>
      <c r="J31" s="325"/>
      <c r="K31" s="326"/>
      <c r="L31" s="40"/>
    </row>
    <row r="32" spans="1:12" ht="15">
      <c r="A32" s="54"/>
      <c r="B32" s="41"/>
      <c r="C32" s="41"/>
      <c r="D32" s="323" t="s">
        <v>108</v>
      </c>
      <c r="E32" s="324"/>
      <c r="F32" s="324"/>
      <c r="G32" s="324"/>
      <c r="H32" s="152" t="s">
        <v>184</v>
      </c>
      <c r="I32" s="325"/>
      <c r="J32" s="325"/>
      <c r="K32" s="326"/>
      <c r="L32" s="40"/>
    </row>
    <row r="33" spans="1:12" ht="15">
      <c r="A33" s="56"/>
      <c r="B33" s="43"/>
      <c r="C33" s="43"/>
      <c r="D33" s="327" t="s">
        <v>109</v>
      </c>
      <c r="E33" s="328"/>
      <c r="F33" s="328"/>
      <c r="G33" s="328"/>
      <c r="H33" s="329" t="s">
        <v>185</v>
      </c>
      <c r="I33" s="328"/>
      <c r="J33" s="328"/>
      <c r="K33" s="330"/>
      <c r="L33" s="53"/>
    </row>
    <row r="34" ht="15">
      <c r="A34" s="37" t="s">
        <v>110</v>
      </c>
    </row>
    <row r="35" ht="15">
      <c r="A35" s="37" t="s">
        <v>111</v>
      </c>
    </row>
  </sheetData>
  <sheetProtection/>
  <mergeCells count="50">
    <mergeCell ref="D32:G32"/>
    <mergeCell ref="H32:K32"/>
    <mergeCell ref="D33:G33"/>
    <mergeCell ref="H33:K33"/>
    <mergeCell ref="D28:G28"/>
    <mergeCell ref="D29:G29"/>
    <mergeCell ref="D30:G30"/>
    <mergeCell ref="H30:K30"/>
    <mergeCell ref="D31:G31"/>
    <mergeCell ref="H31:K31"/>
    <mergeCell ref="D23:G23"/>
    <mergeCell ref="H23:K23"/>
    <mergeCell ref="D24:G24"/>
    <mergeCell ref="D25:G25"/>
    <mergeCell ref="D26:G26"/>
    <mergeCell ref="D27:G27"/>
    <mergeCell ref="E19:G19"/>
    <mergeCell ref="H19:J19"/>
    <mergeCell ref="E20:G20"/>
    <mergeCell ref="H20:J20"/>
    <mergeCell ref="E21:J21"/>
    <mergeCell ref="D22:G22"/>
    <mergeCell ref="D13:G13"/>
    <mergeCell ref="H13:I13"/>
    <mergeCell ref="D14:G14"/>
    <mergeCell ref="H14:I14"/>
    <mergeCell ref="E17:G17"/>
    <mergeCell ref="H17:J17"/>
    <mergeCell ref="D17:D20"/>
    <mergeCell ref="D15:K16"/>
    <mergeCell ref="E18:G18"/>
    <mergeCell ref="H18:J18"/>
    <mergeCell ref="D8:G8"/>
    <mergeCell ref="D9:G9"/>
    <mergeCell ref="D10:G10"/>
    <mergeCell ref="D11:G11"/>
    <mergeCell ref="D12:G12"/>
    <mergeCell ref="H12:I12"/>
    <mergeCell ref="D4:G4"/>
    <mergeCell ref="I4:J4"/>
    <mergeCell ref="D5:G5"/>
    <mergeCell ref="I5:J5"/>
    <mergeCell ref="D6:G6"/>
    <mergeCell ref="D7:G7"/>
    <mergeCell ref="A1:C1"/>
    <mergeCell ref="D1:K1"/>
    <mergeCell ref="D2:G2"/>
    <mergeCell ref="I2:J2"/>
    <mergeCell ref="D3:G3"/>
    <mergeCell ref="I3:J3"/>
  </mergeCells>
  <printOptions horizontalCentered="1" verticalCentered="1"/>
  <pageMargins left="0" right="0" top="0" bottom="0" header="0" footer="0"/>
  <pageSetup fitToHeight="1" fitToWidth="1" horizontalDpi="600" verticalDpi="600" orientation="landscape" paperSize="9" scale="89"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N28"/>
  <sheetViews>
    <sheetView zoomScalePageLayoutView="0" workbookViewId="0" topLeftCell="A1">
      <selection activeCell="J16" sqref="J16"/>
    </sheetView>
  </sheetViews>
  <sheetFormatPr defaultColWidth="9.140625" defaultRowHeight="15"/>
  <cols>
    <col min="1" max="12" width="10.8515625" style="0" customWidth="1"/>
  </cols>
  <sheetData>
    <row r="1" spans="1:12" ht="15">
      <c r="A1" s="20"/>
      <c r="B1" s="21"/>
      <c r="C1" s="21"/>
      <c r="D1" s="15"/>
      <c r="E1" s="15"/>
      <c r="F1" s="15"/>
      <c r="G1" s="15"/>
      <c r="H1" s="15"/>
      <c r="I1" s="15"/>
      <c r="J1" s="15"/>
      <c r="K1" s="24"/>
      <c r="L1" s="32"/>
    </row>
    <row r="2" spans="1:12" ht="18" customHeight="1">
      <c r="A2" s="338" t="s">
        <v>112</v>
      </c>
      <c r="B2" s="339"/>
      <c r="C2" s="340"/>
      <c r="D2" s="296" t="s">
        <v>66</v>
      </c>
      <c r="E2" s="297"/>
      <c r="F2" s="297"/>
      <c r="G2" s="297"/>
      <c r="H2" s="297"/>
      <c r="I2" s="298"/>
      <c r="J2" s="95"/>
      <c r="K2" s="96"/>
      <c r="L2" s="39"/>
    </row>
    <row r="3" spans="1:12" ht="30">
      <c r="A3" s="22"/>
      <c r="B3" s="23"/>
      <c r="C3" s="23"/>
      <c r="D3" s="341" t="s">
        <v>200</v>
      </c>
      <c r="E3" s="310"/>
      <c r="F3" s="310"/>
      <c r="G3" s="310"/>
      <c r="H3" s="342"/>
      <c r="I3" s="343"/>
      <c r="J3" s="49">
        <v>120000</v>
      </c>
      <c r="K3" s="97" t="s">
        <v>113</v>
      </c>
      <c r="L3" s="61"/>
    </row>
    <row r="4" spans="1:12" ht="18" customHeight="1">
      <c r="A4" s="16"/>
      <c r="B4" s="11"/>
      <c r="C4" s="11"/>
      <c r="D4" s="287" t="s">
        <v>114</v>
      </c>
      <c r="E4" s="268"/>
      <c r="F4" s="268"/>
      <c r="G4" s="268"/>
      <c r="H4" s="344"/>
      <c r="I4" s="345"/>
      <c r="J4" s="49">
        <f>J5+J6+J7+J8+J10+J11+J12+J13+J14+J9</f>
        <v>444851</v>
      </c>
      <c r="K4" s="97" t="s">
        <v>88</v>
      </c>
      <c r="L4" s="61"/>
    </row>
    <row r="5" spans="1:12" ht="18" customHeight="1">
      <c r="A5" s="16"/>
      <c r="B5" s="11"/>
      <c r="C5" s="11"/>
      <c r="D5" s="346" t="s">
        <v>203</v>
      </c>
      <c r="E5" s="268"/>
      <c r="F5" s="268"/>
      <c r="G5" s="268"/>
      <c r="H5" s="344"/>
      <c r="I5" s="345"/>
      <c r="J5" s="95">
        <v>85000</v>
      </c>
      <c r="K5" s="97" t="s">
        <v>88</v>
      </c>
      <c r="L5" s="12"/>
    </row>
    <row r="6" spans="1:12" ht="18" customHeight="1">
      <c r="A6" s="16"/>
      <c r="B6" s="11"/>
      <c r="C6" s="11"/>
      <c r="D6" s="347" t="s">
        <v>148</v>
      </c>
      <c r="E6" s="268"/>
      <c r="F6" s="268"/>
      <c r="G6" s="268"/>
      <c r="H6" s="344"/>
      <c r="I6" s="345"/>
      <c r="J6" s="95">
        <v>15000</v>
      </c>
      <c r="K6" s="97" t="s">
        <v>88</v>
      </c>
      <c r="L6" s="12"/>
    </row>
    <row r="7" spans="1:12" ht="18" customHeight="1">
      <c r="A7" s="16"/>
      <c r="B7" s="11"/>
      <c r="C7" s="11"/>
      <c r="D7" s="346" t="s">
        <v>156</v>
      </c>
      <c r="E7" s="268"/>
      <c r="F7" s="268"/>
      <c r="G7" s="268"/>
      <c r="H7" s="344"/>
      <c r="I7" s="345"/>
      <c r="J7" s="95">
        <v>3300</v>
      </c>
      <c r="K7" s="97" t="s">
        <v>88</v>
      </c>
      <c r="L7" s="12"/>
    </row>
    <row r="8" spans="1:12" ht="18" customHeight="1">
      <c r="A8" s="16"/>
      <c r="B8" s="11"/>
      <c r="C8" s="11"/>
      <c r="D8" s="347" t="s">
        <v>149</v>
      </c>
      <c r="E8" s="268"/>
      <c r="F8" s="268"/>
      <c r="G8" s="268"/>
      <c r="H8" s="344"/>
      <c r="I8" s="345"/>
      <c r="J8" s="95">
        <v>12000</v>
      </c>
      <c r="K8" s="97" t="s">
        <v>88</v>
      </c>
      <c r="L8" s="12"/>
    </row>
    <row r="9" spans="1:12" ht="18" customHeight="1">
      <c r="A9" s="16"/>
      <c r="B9" s="11"/>
      <c r="C9" s="11"/>
      <c r="D9" s="346" t="s">
        <v>201</v>
      </c>
      <c r="E9" s="356"/>
      <c r="F9" s="356"/>
      <c r="G9" s="356"/>
      <c r="H9" s="356"/>
      <c r="I9" s="357"/>
      <c r="J9" s="95">
        <v>15000</v>
      </c>
      <c r="K9" s="97" t="s">
        <v>88</v>
      </c>
      <c r="L9" s="12"/>
    </row>
    <row r="10" spans="1:12" ht="18" customHeight="1">
      <c r="A10" s="16"/>
      <c r="B10" s="11"/>
      <c r="C10" s="11"/>
      <c r="D10" s="346" t="s">
        <v>199</v>
      </c>
      <c r="E10" s="268"/>
      <c r="F10" s="268"/>
      <c r="G10" s="268"/>
      <c r="H10" s="344"/>
      <c r="I10" s="345"/>
      <c r="J10" s="95">
        <v>211000</v>
      </c>
      <c r="K10" s="97" t="s">
        <v>88</v>
      </c>
      <c r="L10" s="12"/>
    </row>
    <row r="11" spans="1:12" ht="18" customHeight="1">
      <c r="A11" s="16"/>
      <c r="B11" s="11"/>
      <c r="C11" s="11"/>
      <c r="D11" s="347" t="s">
        <v>115</v>
      </c>
      <c r="E11" s="268"/>
      <c r="F11" s="268"/>
      <c r="G11" s="268"/>
      <c r="H11" s="344"/>
      <c r="I11" s="345"/>
      <c r="J11" s="95">
        <v>50000</v>
      </c>
      <c r="K11" s="120" t="s">
        <v>150</v>
      </c>
      <c r="L11" s="12"/>
    </row>
    <row r="12" spans="1:12" ht="18" customHeight="1">
      <c r="A12" s="16"/>
      <c r="B12" s="11"/>
      <c r="C12" s="11"/>
      <c r="D12" s="287" t="s">
        <v>116</v>
      </c>
      <c r="E12" s="268"/>
      <c r="F12" s="268"/>
      <c r="G12" s="268"/>
      <c r="H12" s="344"/>
      <c r="I12" s="345"/>
      <c r="J12" s="95">
        <v>4551</v>
      </c>
      <c r="K12" s="97" t="s">
        <v>88</v>
      </c>
      <c r="L12" s="61"/>
    </row>
    <row r="13" spans="1:12" ht="18" customHeight="1">
      <c r="A13" s="16"/>
      <c r="B13" s="11"/>
      <c r="C13" s="11"/>
      <c r="D13" s="287" t="s">
        <v>117</v>
      </c>
      <c r="E13" s="268"/>
      <c r="F13" s="268"/>
      <c r="G13" s="268"/>
      <c r="H13" s="344"/>
      <c r="I13" s="345"/>
      <c r="J13" s="95">
        <v>25000</v>
      </c>
      <c r="K13" s="97" t="s">
        <v>88</v>
      </c>
      <c r="L13" s="61"/>
    </row>
    <row r="14" spans="1:12" ht="18" customHeight="1">
      <c r="A14" s="16"/>
      <c r="B14" s="11"/>
      <c r="C14" s="11"/>
      <c r="D14" s="287" t="s">
        <v>118</v>
      </c>
      <c r="E14" s="268"/>
      <c r="F14" s="268"/>
      <c r="G14" s="268"/>
      <c r="H14" s="344"/>
      <c r="I14" s="345"/>
      <c r="J14" s="95">
        <v>24000</v>
      </c>
      <c r="K14" s="97" t="s">
        <v>88</v>
      </c>
      <c r="L14" s="61"/>
    </row>
    <row r="15" spans="1:12" ht="18" customHeight="1">
      <c r="A15" s="16"/>
      <c r="B15" s="11"/>
      <c r="C15" s="11"/>
      <c r="D15" s="287" t="s">
        <v>119</v>
      </c>
      <c r="E15" s="268"/>
      <c r="F15" s="268"/>
      <c r="G15" s="268"/>
      <c r="H15" s="344"/>
      <c r="I15" s="345"/>
      <c r="J15" s="95">
        <v>340611</v>
      </c>
      <c r="K15" s="97" t="s">
        <v>120</v>
      </c>
      <c r="L15" s="61"/>
    </row>
    <row r="16" spans="1:12" ht="15.75" customHeight="1">
      <c r="A16" s="19"/>
      <c r="B16" s="13"/>
      <c r="C16" s="13"/>
      <c r="D16" s="388" t="s">
        <v>121</v>
      </c>
      <c r="E16" s="220"/>
      <c r="F16" s="220"/>
      <c r="G16" s="220"/>
      <c r="H16" s="389"/>
      <c r="I16" s="390"/>
      <c r="J16" s="98">
        <v>10</v>
      </c>
      <c r="K16" s="99" t="s">
        <v>122</v>
      </c>
      <c r="L16" s="62"/>
    </row>
    <row r="17" spans="1:12" ht="18" customHeight="1">
      <c r="A17" s="121" t="s">
        <v>151</v>
      </c>
      <c r="C17" s="11"/>
      <c r="D17" s="64"/>
      <c r="E17" s="64"/>
      <c r="F17" s="64"/>
      <c r="G17" s="64"/>
      <c r="H17" s="65"/>
      <c r="I17" s="65"/>
      <c r="J17" s="1"/>
      <c r="K17" s="47"/>
      <c r="L17" s="38"/>
    </row>
    <row r="18" spans="1:14" ht="27" customHeight="1">
      <c r="A18" s="348" t="s">
        <v>123</v>
      </c>
      <c r="B18" s="349"/>
      <c r="C18" s="349"/>
      <c r="D18" s="350" t="s">
        <v>66</v>
      </c>
      <c r="E18" s="351"/>
      <c r="F18" s="351"/>
      <c r="G18" s="351"/>
      <c r="H18" s="351"/>
      <c r="I18" s="352"/>
      <c r="J18" s="353"/>
      <c r="K18" s="354"/>
      <c r="L18" s="355"/>
      <c r="M18" s="73"/>
      <c r="N18" s="1"/>
    </row>
    <row r="19" spans="1:14" ht="27" customHeight="1">
      <c r="A19" s="16"/>
      <c r="B19" s="11"/>
      <c r="C19" s="74"/>
      <c r="D19" s="358" t="s">
        <v>124</v>
      </c>
      <c r="E19" s="359"/>
      <c r="F19" s="359"/>
      <c r="G19" s="359"/>
      <c r="H19" s="359"/>
      <c r="I19" s="360"/>
      <c r="J19" s="367" t="s">
        <v>152</v>
      </c>
      <c r="K19" s="368"/>
      <c r="L19" s="369"/>
      <c r="M19" s="35"/>
      <c r="N19" s="1"/>
    </row>
    <row r="20" spans="1:14" ht="27" customHeight="1">
      <c r="A20" s="16"/>
      <c r="B20" s="11"/>
      <c r="C20" s="74"/>
      <c r="D20" s="361"/>
      <c r="E20" s="362"/>
      <c r="F20" s="362"/>
      <c r="G20" s="362"/>
      <c r="H20" s="362"/>
      <c r="I20" s="363"/>
      <c r="J20" s="370"/>
      <c r="K20" s="371"/>
      <c r="L20" s="372"/>
      <c r="M20" s="35"/>
      <c r="N20" s="1"/>
    </row>
    <row r="21" spans="1:14" ht="27" customHeight="1">
      <c r="A21" s="16"/>
      <c r="B21" s="11"/>
      <c r="C21" s="74"/>
      <c r="D21" s="364"/>
      <c r="E21" s="365"/>
      <c r="F21" s="365"/>
      <c r="G21" s="365"/>
      <c r="H21" s="365"/>
      <c r="I21" s="366"/>
      <c r="J21" s="373"/>
      <c r="K21" s="374"/>
      <c r="L21" s="375"/>
      <c r="M21" s="35"/>
      <c r="N21" s="1"/>
    </row>
    <row r="22" spans="1:14" ht="27" customHeight="1">
      <c r="A22" s="16"/>
      <c r="B22" s="11"/>
      <c r="C22" s="74"/>
      <c r="D22" s="358" t="s">
        <v>125</v>
      </c>
      <c r="E22" s="359"/>
      <c r="F22" s="359"/>
      <c r="G22" s="359"/>
      <c r="H22" s="359"/>
      <c r="I22" s="360"/>
      <c r="J22" s="379"/>
      <c r="K22" s="380"/>
      <c r="L22" s="381"/>
      <c r="M22" s="72"/>
      <c r="N22" s="1"/>
    </row>
    <row r="23" spans="1:14" ht="27" customHeight="1">
      <c r="A23" s="16"/>
      <c r="B23" s="11"/>
      <c r="C23" s="74"/>
      <c r="D23" s="361"/>
      <c r="E23" s="362"/>
      <c r="F23" s="362"/>
      <c r="G23" s="362"/>
      <c r="H23" s="362"/>
      <c r="I23" s="363"/>
      <c r="J23" s="382"/>
      <c r="K23" s="383"/>
      <c r="L23" s="384"/>
      <c r="M23" s="72"/>
      <c r="N23" s="1"/>
    </row>
    <row r="24" spans="1:14" ht="27" customHeight="1">
      <c r="A24" s="19"/>
      <c r="B24" s="13"/>
      <c r="C24" s="75"/>
      <c r="D24" s="376"/>
      <c r="E24" s="377"/>
      <c r="F24" s="377"/>
      <c r="G24" s="377"/>
      <c r="H24" s="377"/>
      <c r="I24" s="378"/>
      <c r="J24" s="385"/>
      <c r="K24" s="386"/>
      <c r="L24" s="387"/>
      <c r="M24" s="72"/>
      <c r="N24" s="1"/>
    </row>
    <row r="25" ht="15">
      <c r="A25" s="37" t="s">
        <v>126</v>
      </c>
    </row>
    <row r="26" ht="15">
      <c r="A26" s="11" t="s">
        <v>127</v>
      </c>
    </row>
    <row r="27" ht="15">
      <c r="A27" s="37" t="s">
        <v>128</v>
      </c>
    </row>
    <row r="28" ht="15">
      <c r="A28" s="37" t="s">
        <v>129</v>
      </c>
    </row>
  </sheetData>
  <sheetProtection/>
  <mergeCells count="23">
    <mergeCell ref="D19:I21"/>
    <mergeCell ref="J19:L21"/>
    <mergeCell ref="D22:I24"/>
    <mergeCell ref="J22:L24"/>
    <mergeCell ref="D14:I14"/>
    <mergeCell ref="D15:I15"/>
    <mergeCell ref="D16:I16"/>
    <mergeCell ref="A18:C18"/>
    <mergeCell ref="D18:I18"/>
    <mergeCell ref="J18:L18"/>
    <mergeCell ref="D7:I7"/>
    <mergeCell ref="D8:I8"/>
    <mergeCell ref="D10:I10"/>
    <mergeCell ref="D11:I11"/>
    <mergeCell ref="D12:I12"/>
    <mergeCell ref="D13:I13"/>
    <mergeCell ref="D9:I9"/>
    <mergeCell ref="A2:C2"/>
    <mergeCell ref="D2:I2"/>
    <mergeCell ref="D3:I3"/>
    <mergeCell ref="D4:I4"/>
    <mergeCell ref="D5:I5"/>
    <mergeCell ref="D6:I6"/>
  </mergeCells>
  <printOptions horizontalCentered="1" verticalCentered="1"/>
  <pageMargins left="0" right="0" top="0" bottom="0" header="0.5118110236220472" footer="0.5118110236220472"/>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L22"/>
  <sheetViews>
    <sheetView tabSelected="1" zoomScalePageLayoutView="0" workbookViewId="0" topLeftCell="A1">
      <selection activeCell="N14" sqref="N14:N15"/>
    </sheetView>
  </sheetViews>
  <sheetFormatPr defaultColWidth="9.140625" defaultRowHeight="15"/>
  <cols>
    <col min="1" max="12" width="10.7109375" style="0" customWidth="1"/>
  </cols>
  <sheetData>
    <row r="2" spans="1:12" ht="15" customHeight="1">
      <c r="A2" s="260" t="s">
        <v>130</v>
      </c>
      <c r="B2" s="260"/>
      <c r="C2" s="273"/>
      <c r="D2" s="351" t="s">
        <v>131</v>
      </c>
      <c r="E2" s="351"/>
      <c r="F2" s="351"/>
      <c r="G2" s="351"/>
      <c r="H2" s="351"/>
      <c r="I2" s="351"/>
      <c r="J2" s="351"/>
      <c r="K2" s="351"/>
      <c r="L2" s="393"/>
    </row>
    <row r="3" spans="1:12" ht="15">
      <c r="A3" s="260"/>
      <c r="B3" s="260"/>
      <c r="C3" s="404"/>
      <c r="D3" s="403" t="s">
        <v>202</v>
      </c>
      <c r="E3" s="398"/>
      <c r="F3" s="398"/>
      <c r="G3" s="398"/>
      <c r="H3" s="398"/>
      <c r="I3" s="398"/>
      <c r="J3" s="398"/>
      <c r="K3" s="398"/>
      <c r="L3" s="399"/>
    </row>
    <row r="4" spans="1:12" ht="15">
      <c r="A4" s="16"/>
      <c r="B4" s="11"/>
      <c r="C4" s="76"/>
      <c r="D4" s="398"/>
      <c r="E4" s="398"/>
      <c r="F4" s="398"/>
      <c r="G4" s="398"/>
      <c r="H4" s="398"/>
      <c r="I4" s="398"/>
      <c r="J4" s="398"/>
      <c r="K4" s="398"/>
      <c r="L4" s="399"/>
    </row>
    <row r="5" spans="1:12" ht="15">
      <c r="A5" s="16"/>
      <c r="B5" s="11"/>
      <c r="C5" s="76"/>
      <c r="D5" s="398"/>
      <c r="E5" s="398"/>
      <c r="F5" s="398"/>
      <c r="G5" s="398"/>
      <c r="H5" s="398"/>
      <c r="I5" s="398"/>
      <c r="J5" s="398"/>
      <c r="K5" s="398"/>
      <c r="L5" s="399"/>
    </row>
    <row r="6" spans="1:12" ht="15">
      <c r="A6" s="16"/>
      <c r="B6" s="11"/>
      <c r="C6" s="76"/>
      <c r="D6" s="398"/>
      <c r="E6" s="398"/>
      <c r="F6" s="398"/>
      <c r="G6" s="398"/>
      <c r="H6" s="398"/>
      <c r="I6" s="398"/>
      <c r="J6" s="398"/>
      <c r="K6" s="398"/>
      <c r="L6" s="399"/>
    </row>
    <row r="7" spans="1:12" ht="15">
      <c r="A7" s="16"/>
      <c r="B7" s="11"/>
      <c r="C7" s="76"/>
      <c r="D7" s="398"/>
      <c r="E7" s="398"/>
      <c r="F7" s="398"/>
      <c r="G7" s="398"/>
      <c r="H7" s="398"/>
      <c r="I7" s="398"/>
      <c r="J7" s="398"/>
      <c r="K7" s="398"/>
      <c r="L7" s="399"/>
    </row>
    <row r="8" spans="1:12" ht="15">
      <c r="A8" s="16"/>
      <c r="B8" s="11"/>
      <c r="C8" s="76"/>
      <c r="D8" s="398"/>
      <c r="E8" s="398"/>
      <c r="F8" s="398"/>
      <c r="G8" s="398"/>
      <c r="H8" s="398"/>
      <c r="I8" s="398"/>
      <c r="J8" s="398"/>
      <c r="K8" s="398"/>
      <c r="L8" s="399"/>
    </row>
    <row r="9" spans="1:12" ht="15">
      <c r="A9" s="19"/>
      <c r="B9" s="13"/>
      <c r="C9" s="77"/>
      <c r="D9" s="401"/>
      <c r="E9" s="401"/>
      <c r="F9" s="401"/>
      <c r="G9" s="401"/>
      <c r="H9" s="401"/>
      <c r="I9" s="401"/>
      <c r="J9" s="401"/>
      <c r="K9" s="401"/>
      <c r="L9" s="402"/>
    </row>
    <row r="10" spans="1:12" ht="15" customHeight="1">
      <c r="A10" s="260" t="s">
        <v>132</v>
      </c>
      <c r="B10" s="260"/>
      <c r="C10" s="273"/>
      <c r="D10" s="350" t="s">
        <v>133</v>
      </c>
      <c r="E10" s="351"/>
      <c r="F10" s="351"/>
      <c r="G10" s="351"/>
      <c r="H10" s="351"/>
      <c r="I10" s="351"/>
      <c r="J10" s="351"/>
      <c r="K10" s="351"/>
      <c r="L10" s="393"/>
    </row>
    <row r="11" spans="1:12" ht="15">
      <c r="A11" s="260"/>
      <c r="B11" s="260"/>
      <c r="C11" s="405"/>
      <c r="D11" s="394" t="s">
        <v>209</v>
      </c>
      <c r="E11" s="395"/>
      <c r="F11" s="395"/>
      <c r="G11" s="395"/>
      <c r="H11" s="395"/>
      <c r="I11" s="395"/>
      <c r="J11" s="395"/>
      <c r="K11" s="395"/>
      <c r="L11" s="396"/>
    </row>
    <row r="12" spans="1:12" ht="15">
      <c r="A12" s="16"/>
      <c r="B12" s="11"/>
      <c r="C12" s="76"/>
      <c r="D12" s="397"/>
      <c r="E12" s="398"/>
      <c r="F12" s="398"/>
      <c r="G12" s="398"/>
      <c r="H12" s="398"/>
      <c r="I12" s="398"/>
      <c r="J12" s="398"/>
      <c r="K12" s="398"/>
      <c r="L12" s="399"/>
    </row>
    <row r="13" spans="1:12" ht="15">
      <c r="A13" s="16"/>
      <c r="B13" s="11"/>
      <c r="C13" s="76"/>
      <c r="D13" s="397"/>
      <c r="E13" s="398"/>
      <c r="F13" s="398"/>
      <c r="G13" s="398"/>
      <c r="H13" s="398"/>
      <c r="I13" s="398"/>
      <c r="J13" s="398"/>
      <c r="K13" s="398"/>
      <c r="L13" s="399"/>
    </row>
    <row r="14" spans="1:12" ht="15">
      <c r="A14" s="22"/>
      <c r="B14" s="23"/>
      <c r="C14" s="76"/>
      <c r="D14" s="397"/>
      <c r="E14" s="398"/>
      <c r="F14" s="398"/>
      <c r="G14" s="398"/>
      <c r="H14" s="398"/>
      <c r="I14" s="398"/>
      <c r="J14" s="398"/>
      <c r="K14" s="398"/>
      <c r="L14" s="399"/>
    </row>
    <row r="15" spans="1:12" ht="15">
      <c r="A15" s="22"/>
      <c r="B15" s="23"/>
      <c r="C15" s="76"/>
      <c r="D15" s="397"/>
      <c r="E15" s="398"/>
      <c r="F15" s="398"/>
      <c r="G15" s="398"/>
      <c r="H15" s="398"/>
      <c r="I15" s="398"/>
      <c r="J15" s="398"/>
      <c r="K15" s="398"/>
      <c r="L15" s="399"/>
    </row>
    <row r="16" spans="1:12" ht="15">
      <c r="A16" s="16"/>
      <c r="B16" s="11"/>
      <c r="C16" s="76"/>
      <c r="D16" s="397"/>
      <c r="E16" s="398"/>
      <c r="F16" s="398"/>
      <c r="G16" s="398"/>
      <c r="H16" s="398"/>
      <c r="I16" s="398"/>
      <c r="J16" s="398"/>
      <c r="K16" s="398"/>
      <c r="L16" s="399"/>
    </row>
    <row r="17" spans="1:12" ht="32.25" customHeight="1">
      <c r="A17" s="19"/>
      <c r="B17" s="13"/>
      <c r="C17" s="77"/>
      <c r="D17" s="400"/>
      <c r="E17" s="401"/>
      <c r="F17" s="401"/>
      <c r="G17" s="401"/>
      <c r="H17" s="401"/>
      <c r="I17" s="401"/>
      <c r="J17" s="401"/>
      <c r="K17" s="401"/>
      <c r="L17" s="402"/>
    </row>
    <row r="18" spans="1:12" ht="15" customHeight="1">
      <c r="A18" s="250" t="s">
        <v>134</v>
      </c>
      <c r="B18" s="250"/>
      <c r="C18" s="250"/>
      <c r="D18" s="250"/>
      <c r="E18" s="250"/>
      <c r="F18" s="250"/>
      <c r="G18" s="250"/>
      <c r="H18" s="250"/>
      <c r="I18" s="250"/>
      <c r="J18" s="250"/>
      <c r="K18" s="250"/>
      <c r="L18" s="250"/>
    </row>
    <row r="19" spans="1:12" ht="15">
      <c r="A19" s="250"/>
      <c r="B19" s="250"/>
      <c r="C19" s="250"/>
      <c r="D19" s="250"/>
      <c r="E19" s="250"/>
      <c r="F19" s="250"/>
      <c r="G19" s="250"/>
      <c r="H19" s="250"/>
      <c r="I19" s="250"/>
      <c r="J19" s="250"/>
      <c r="K19" s="250"/>
      <c r="L19" s="250"/>
    </row>
    <row r="20" spans="1:12" ht="15">
      <c r="A20" s="250"/>
      <c r="B20" s="250"/>
      <c r="C20" s="250"/>
      <c r="D20" s="250"/>
      <c r="E20" s="250"/>
      <c r="F20" s="250"/>
      <c r="G20" s="250"/>
      <c r="H20" s="250"/>
      <c r="I20" s="250"/>
      <c r="J20" s="250"/>
      <c r="K20" s="250"/>
      <c r="L20" s="250"/>
    </row>
    <row r="21" spans="1:12" ht="15" customHeight="1">
      <c r="A21" s="391" t="s">
        <v>135</v>
      </c>
      <c r="B21" s="391"/>
      <c r="C21" s="391"/>
      <c r="D21" s="391"/>
      <c r="E21" s="391"/>
      <c r="F21" s="391"/>
      <c r="G21" s="391"/>
      <c r="H21" s="391"/>
      <c r="I21" s="391"/>
      <c r="J21" s="391"/>
      <c r="K21" s="391"/>
      <c r="L21" s="391"/>
    </row>
    <row r="22" spans="1:12" ht="15">
      <c r="A22" s="392"/>
      <c r="B22" s="392"/>
      <c r="C22" s="392"/>
      <c r="D22" s="392"/>
      <c r="E22" s="392"/>
      <c r="F22" s="392"/>
      <c r="G22" s="392"/>
      <c r="H22" s="392"/>
      <c r="I22" s="392"/>
      <c r="J22" s="392"/>
      <c r="K22" s="392"/>
      <c r="L22" s="392"/>
    </row>
  </sheetData>
  <sheetProtection/>
  <mergeCells count="8">
    <mergeCell ref="A21:L22"/>
    <mergeCell ref="D2:L2"/>
    <mergeCell ref="D10:L10"/>
    <mergeCell ref="A18:L20"/>
    <mergeCell ref="D11:L17"/>
    <mergeCell ref="D3:L9"/>
    <mergeCell ref="A2:C3"/>
    <mergeCell ref="A10:C11"/>
  </mergeCells>
  <printOptions horizontalCentered="1" verticalCentered="1"/>
  <pageMargins left="0" right="0" top="0" bottom="0" header="0" footer="0"/>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BENEDETTA</dc:creator>
  <cp:keywords/>
  <dc:description/>
  <cp:lastModifiedBy>Utente</cp:lastModifiedBy>
  <cp:lastPrinted>2014-05-18T17:38:17Z</cp:lastPrinted>
  <dcterms:created xsi:type="dcterms:W3CDTF">2006-09-16T00:00:00Z</dcterms:created>
  <dcterms:modified xsi:type="dcterms:W3CDTF">2014-05-18T17:42:26Z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